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AoS välfärd\Arbetsmarknad\Arbetsliv &amp; övrigt\Arbetsmarknadsstatistik\2024\"/>
    </mc:Choice>
  </mc:AlternateContent>
  <xr:revisionPtr revIDLastSave="0" documentId="13_ncr:1_{BF8BEC4D-B5C7-455F-B5AF-5F8597B2AAFB}" xr6:coauthVersionLast="47" xr6:coauthVersionMax="47" xr10:uidLastSave="{00000000-0000-0000-0000-000000000000}"/>
  <bookViews>
    <workbookView xWindow="28680" yWindow="-120" windowWidth="29040" windowHeight="15840" firstSheet="1" activeTab="1" xr2:uid="{E31953AE-39AA-4075-90D3-1A1E6B2EDE58}"/>
  </bookViews>
  <sheets>
    <sheet name="Om statistiken" sheetId="8" r:id="rId1"/>
    <sheet name="Arbetslösa 16-65 år" sheetId="1" r:id="rId2"/>
    <sheet name="Arbetslösa unga vuxna 18-24 år" sheetId="5" r:id="rId3"/>
    <sheet name="Arbetslösa utrikes födda" sheetId="6" r:id="rId4"/>
    <sheet name="HELA GR" sheetId="9" r:id="rId5"/>
    <sheet name="Göteborg" sheetId="4" r:id="rId6"/>
    <sheet name="Arbetskraften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6" l="1"/>
  <c r="P8" i="6"/>
  <c r="D7" i="6"/>
  <c r="E7" i="6"/>
  <c r="F7" i="6"/>
  <c r="G7" i="6"/>
  <c r="H7" i="6"/>
  <c r="I7" i="6"/>
  <c r="J7" i="6"/>
  <c r="K7" i="6"/>
  <c r="L7" i="6"/>
  <c r="M7" i="6"/>
  <c r="N7" i="6"/>
  <c r="O7" i="6"/>
  <c r="D8" i="6"/>
  <c r="E8" i="6"/>
  <c r="F8" i="6"/>
  <c r="G8" i="6"/>
  <c r="H8" i="6"/>
  <c r="I8" i="6"/>
  <c r="J8" i="6"/>
  <c r="K8" i="6"/>
  <c r="L8" i="6"/>
  <c r="M8" i="6"/>
  <c r="N8" i="6"/>
  <c r="O8" i="6"/>
  <c r="C7" i="6"/>
  <c r="C8" i="6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F8" i="5"/>
  <c r="G8" i="5"/>
  <c r="H8" i="5"/>
  <c r="I8" i="5"/>
  <c r="J8" i="5"/>
  <c r="K8" i="5"/>
  <c r="L8" i="5"/>
  <c r="M8" i="5"/>
  <c r="N8" i="5"/>
  <c r="O8" i="5"/>
  <c r="P7" i="5"/>
  <c r="P8" i="5"/>
  <c r="C7" i="5"/>
  <c r="C8" i="5"/>
  <c r="P7" i="1"/>
  <c r="P8" i="1"/>
  <c r="D7" i="1"/>
  <c r="E7" i="1"/>
  <c r="F7" i="1"/>
  <c r="G7" i="1"/>
  <c r="H7" i="1"/>
  <c r="I7" i="1"/>
  <c r="J7" i="1"/>
  <c r="K7" i="1"/>
  <c r="L7" i="1"/>
  <c r="M7" i="1"/>
  <c r="N7" i="1"/>
  <c r="O7" i="1"/>
  <c r="D8" i="1"/>
  <c r="E8" i="1"/>
  <c r="F8" i="1"/>
  <c r="G8" i="1"/>
  <c r="H8" i="1"/>
  <c r="I8" i="1"/>
  <c r="J8" i="1"/>
  <c r="K8" i="1"/>
  <c r="L8" i="1"/>
  <c r="M8" i="1"/>
  <c r="N8" i="1"/>
  <c r="O8" i="1"/>
  <c r="C7" i="1"/>
  <c r="C8" i="1"/>
  <c r="P10" i="3"/>
  <c r="P11" i="3"/>
  <c r="P24" i="3"/>
  <c r="P25" i="3"/>
  <c r="P26" i="3"/>
  <c r="P40" i="3"/>
  <c r="P41" i="3"/>
  <c r="P38" i="3"/>
  <c r="P39" i="3"/>
  <c r="P23" i="3"/>
  <c r="P8" i="3"/>
  <c r="P9" i="3"/>
  <c r="T37" i="6"/>
  <c r="U37" i="6"/>
  <c r="V37" i="6"/>
  <c r="W37" i="6"/>
  <c r="X37" i="6"/>
  <c r="Y37" i="6"/>
  <c r="Z37" i="6"/>
  <c r="AA37" i="6"/>
  <c r="AB37" i="6"/>
  <c r="AC37" i="6"/>
  <c r="AD37" i="6"/>
  <c r="AE37" i="6"/>
  <c r="T38" i="6"/>
  <c r="U38" i="6"/>
  <c r="V38" i="6"/>
  <c r="W38" i="6"/>
  <c r="X38" i="6"/>
  <c r="Y38" i="6"/>
  <c r="Z38" i="6"/>
  <c r="AA38" i="6"/>
  <c r="AB38" i="6"/>
  <c r="AC38" i="6"/>
  <c r="AD38" i="6"/>
  <c r="AE38" i="6"/>
  <c r="S37" i="6"/>
  <c r="S38" i="6"/>
  <c r="AF38" i="6" s="1"/>
  <c r="AF37" i="6"/>
  <c r="AF22" i="6"/>
  <c r="AF23" i="6"/>
  <c r="AF7" i="6"/>
  <c r="AF8" i="6"/>
  <c r="T37" i="5"/>
  <c r="U37" i="5"/>
  <c r="V37" i="5"/>
  <c r="W37" i="5"/>
  <c r="X37" i="5"/>
  <c r="Y37" i="5"/>
  <c r="Z37" i="5"/>
  <c r="AA37" i="5"/>
  <c r="AB37" i="5"/>
  <c r="AC37" i="5"/>
  <c r="AD37" i="5"/>
  <c r="AE37" i="5"/>
  <c r="T38" i="5"/>
  <c r="U38" i="5"/>
  <c r="V38" i="5"/>
  <c r="W38" i="5"/>
  <c r="X38" i="5"/>
  <c r="Y38" i="5"/>
  <c r="Z38" i="5"/>
  <c r="AA38" i="5"/>
  <c r="AB38" i="5"/>
  <c r="AC38" i="5"/>
  <c r="AD38" i="5"/>
  <c r="AE38" i="5"/>
  <c r="S37" i="5"/>
  <c r="AF37" i="5" s="1"/>
  <c r="S38" i="5"/>
  <c r="AF38" i="5"/>
  <c r="AF22" i="5"/>
  <c r="AF23" i="5"/>
  <c r="AF7" i="5"/>
  <c r="AF8" i="5"/>
  <c r="AF37" i="1"/>
  <c r="AF38" i="1"/>
  <c r="T37" i="1"/>
  <c r="U37" i="1"/>
  <c r="V37" i="1"/>
  <c r="W37" i="1"/>
  <c r="X37" i="1"/>
  <c r="Y37" i="1"/>
  <c r="Z37" i="1"/>
  <c r="AA37" i="1"/>
  <c r="AB37" i="1"/>
  <c r="AC37" i="1"/>
  <c r="AD37" i="1"/>
  <c r="AE37" i="1"/>
  <c r="T38" i="1"/>
  <c r="U38" i="1"/>
  <c r="V38" i="1"/>
  <c r="W38" i="1"/>
  <c r="X38" i="1"/>
  <c r="Y38" i="1"/>
  <c r="Z38" i="1"/>
  <c r="AA38" i="1"/>
  <c r="AB38" i="1"/>
  <c r="AC38" i="1"/>
  <c r="AD38" i="1"/>
  <c r="AE38" i="1"/>
  <c r="S37" i="1"/>
  <c r="S38" i="1"/>
  <c r="AF22" i="1"/>
  <c r="AF23" i="1"/>
  <c r="AF7" i="1"/>
  <c r="AF8" i="1"/>
  <c r="P7" i="3" l="1"/>
  <c r="P6" i="1"/>
  <c r="P6" i="5"/>
  <c r="P6" i="6"/>
  <c r="D6" i="6"/>
  <c r="E6" i="6"/>
  <c r="F6" i="6"/>
  <c r="G6" i="6"/>
  <c r="H6" i="6"/>
  <c r="I6" i="6"/>
  <c r="J6" i="6"/>
  <c r="K6" i="6"/>
  <c r="L6" i="6"/>
  <c r="M6" i="6"/>
  <c r="N6" i="6"/>
  <c r="O6" i="6"/>
  <c r="C6" i="6"/>
  <c r="D6" i="5"/>
  <c r="E6" i="5"/>
  <c r="F6" i="5"/>
  <c r="G6" i="5"/>
  <c r="H6" i="5"/>
  <c r="I6" i="5"/>
  <c r="J6" i="5"/>
  <c r="K6" i="5"/>
  <c r="L6" i="5"/>
  <c r="M6" i="5"/>
  <c r="N6" i="5"/>
  <c r="O6" i="5"/>
  <c r="C6" i="5"/>
  <c r="D6" i="1"/>
  <c r="E6" i="1"/>
  <c r="F6" i="1"/>
  <c r="G6" i="1"/>
  <c r="H6" i="1"/>
  <c r="I6" i="1"/>
  <c r="J6" i="1"/>
  <c r="K6" i="1"/>
  <c r="L6" i="1"/>
  <c r="M6" i="1"/>
  <c r="N6" i="1"/>
  <c r="O6" i="1"/>
  <c r="C6" i="1"/>
  <c r="P37" i="3"/>
  <c r="P22" i="3"/>
  <c r="AF21" i="6"/>
  <c r="AF6" i="6"/>
  <c r="AF21" i="5"/>
  <c r="AF6" i="5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S36" i="1"/>
  <c r="AF21" i="1"/>
  <c r="AF6" i="1"/>
  <c r="P36" i="3"/>
  <c r="P21" i="3"/>
  <c r="P6" i="3"/>
  <c r="AF20" i="6"/>
  <c r="AF5" i="6"/>
  <c r="AF20" i="5"/>
  <c r="AF5" i="5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S35" i="1"/>
  <c r="AF20" i="1" l="1"/>
  <c r="AF5" i="1"/>
  <c r="T46" i="1"/>
  <c r="U46" i="1"/>
  <c r="V46" i="1"/>
  <c r="W46" i="1"/>
  <c r="X46" i="1"/>
  <c r="Y46" i="1"/>
  <c r="Z46" i="1"/>
  <c r="AA46" i="1"/>
  <c r="AB46" i="1"/>
  <c r="AC46" i="1"/>
  <c r="AD46" i="1"/>
  <c r="AE46" i="1"/>
  <c r="S46" i="1"/>
  <c r="T45" i="1"/>
  <c r="S45" i="1"/>
  <c r="S44" i="1"/>
  <c r="T44" i="1"/>
  <c r="T43" i="1"/>
  <c r="S43" i="1"/>
  <c r="T42" i="1"/>
  <c r="S42" i="1"/>
  <c r="T41" i="1"/>
  <c r="S41" i="1"/>
  <c r="T40" i="1"/>
  <c r="S40" i="1"/>
  <c r="T39" i="1"/>
  <c r="S39" i="1"/>
  <c r="AF44" i="1" l="1"/>
  <c r="AF45" i="1"/>
  <c r="AF43" i="1"/>
  <c r="AF46" i="1"/>
  <c r="AF42" i="1"/>
  <c r="AF41" i="1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AE35" i="6"/>
  <c r="O5" i="6" s="1"/>
  <c r="AD35" i="6"/>
  <c r="N5" i="6" s="1"/>
  <c r="AC35" i="6"/>
  <c r="M5" i="6" s="1"/>
  <c r="AB35" i="6"/>
  <c r="L5" i="6" s="1"/>
  <c r="AA35" i="6"/>
  <c r="K5" i="6" s="1"/>
  <c r="Z35" i="6"/>
  <c r="J5" i="6" s="1"/>
  <c r="Y35" i="6"/>
  <c r="I5" i="6" s="1"/>
  <c r="X35" i="6"/>
  <c r="H5" i="6" s="1"/>
  <c r="W35" i="6"/>
  <c r="G5" i="6" s="1"/>
  <c r="V35" i="6"/>
  <c r="F5" i="6" s="1"/>
  <c r="U35" i="6"/>
  <c r="E5" i="6" s="1"/>
  <c r="T35" i="6"/>
  <c r="D5" i="6" s="1"/>
  <c r="S35" i="6"/>
  <c r="C5" i="6" s="1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AE35" i="5"/>
  <c r="O5" i="5" s="1"/>
  <c r="AD35" i="5"/>
  <c r="N5" i="5" s="1"/>
  <c r="AC35" i="5"/>
  <c r="M5" i="5" s="1"/>
  <c r="AB35" i="5"/>
  <c r="L5" i="5" s="1"/>
  <c r="AA35" i="5"/>
  <c r="K5" i="5" s="1"/>
  <c r="Z35" i="5"/>
  <c r="J5" i="5" s="1"/>
  <c r="Y35" i="5"/>
  <c r="I5" i="5" s="1"/>
  <c r="X35" i="5"/>
  <c r="H5" i="5" s="1"/>
  <c r="W35" i="5"/>
  <c r="G5" i="5" s="1"/>
  <c r="V35" i="5"/>
  <c r="F5" i="5" s="1"/>
  <c r="U35" i="5"/>
  <c r="E5" i="5" s="1"/>
  <c r="T35" i="5"/>
  <c r="D5" i="5" s="1"/>
  <c r="S35" i="5"/>
  <c r="C5" i="5" s="1"/>
  <c r="D5" i="1"/>
  <c r="E5" i="1"/>
  <c r="F5" i="1"/>
  <c r="G5" i="1"/>
  <c r="H5" i="1"/>
  <c r="I5" i="1"/>
  <c r="J5" i="1"/>
  <c r="K5" i="1"/>
  <c r="L5" i="1"/>
  <c r="M5" i="1"/>
  <c r="N5" i="1"/>
  <c r="O5" i="1"/>
  <c r="C5" i="1"/>
  <c r="AF40" i="1"/>
  <c r="AF39" i="1" l="1"/>
  <c r="AF36" i="6"/>
  <c r="AF35" i="6"/>
  <c r="AF35" i="5"/>
  <c r="P5" i="5" s="1"/>
  <c r="AF36" i="5"/>
  <c r="P5" i="1"/>
  <c r="P5" i="6" l="1"/>
</calcChain>
</file>

<file path=xl/sharedStrings.xml><?xml version="1.0" encoding="utf-8"?>
<sst xmlns="http://schemas.openxmlformats.org/spreadsheetml/2006/main" count="463" uniqueCount="47">
  <si>
    <t>Ale</t>
  </si>
  <si>
    <t>Alingsås</t>
  </si>
  <si>
    <t>Göteborg</t>
  </si>
  <si>
    <t>Härryda</t>
  </si>
  <si>
    <t>Kungsbacka</t>
  </si>
  <si>
    <t>Kungälv</t>
  </si>
  <si>
    <t>Lerum</t>
  </si>
  <si>
    <t>Lilla Edet</t>
  </si>
  <si>
    <t>Mölndal</t>
  </si>
  <si>
    <t>Partille</t>
  </si>
  <si>
    <t>Stenungsund</t>
  </si>
  <si>
    <t>Tjörn</t>
  </si>
  <si>
    <t>Öckerö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</si>
  <si>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</si>
  <si>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</si>
  <si>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</si>
  <si>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</si>
  <si>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</si>
  <si>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</si>
  <si>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</si>
  <si>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</si>
  <si>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</si>
  <si>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</si>
  <si>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</si>
  <si>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</si>
  <si>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Öppet arbetslösa: antal</t>
  </si>
  <si>
    <t>I program: antal</t>
  </si>
  <si>
    <t>HELA GR</t>
  </si>
  <si>
    <t>Öppet arbetslösa och i program: antal</t>
  </si>
  <si>
    <t>Arbetslösa och i program: andel av registerbaserade arbetskraften totalt (procent)</t>
  </si>
  <si>
    <t>Arbetskraften i Göteborgsregionen</t>
  </si>
  <si>
    <t>16–65 år</t>
  </si>
  <si>
    <t>Kungs- backa</t>
  </si>
  <si>
    <t>Stenung- sund</t>
  </si>
  <si>
    <t>Utrikes födda</t>
  </si>
  <si>
    <t>Källa för arbetslösa är: https://statistik.arbetsformedlingen.se/extensions/Manadsstatistik_sid1/Manadsstatistik_sid1.html</t>
  </si>
  <si>
    <t>Källa för arbetskraft är: https://arbetsformedlingen.se/statistik/sok-statistik/tidigare-statistik</t>
  </si>
  <si>
    <t>Källa: Arbetsförmedlingen, https://statistik.arbetsformedlingen.se/extensions/Manadsstatistik_sid1/Manadsstatistik_sid1.html</t>
  </si>
  <si>
    <t>Unga vuxna 18–24 år</t>
  </si>
  <si>
    <t>Statistiken sammanställs av Göteborgsregionen (GR).</t>
  </si>
  <si>
    <t xml:space="preserve">Rapportens statistik hämtas från Arbetsförmedlingens hemsida varje månad. </t>
  </si>
  <si>
    <t xml:space="preserve">Arbetsmarknadsstatistiken rör de 13 kommuner som ingår i Göteborgsregionen. </t>
  </si>
  <si>
    <t>Källa: Arbetsförmedlingen https://arbetsformedlingen.se/statistik/sok-statistik/tidigare-statistik</t>
  </si>
  <si>
    <t xml:space="preserve">Rapporten görs på uppdrag av AME-chefsnätverket, med syfte att tillgängliggöra Arbetsförmedlingens månadsstatistik på kommunnivå och delregional nivå. </t>
  </si>
  <si>
    <t>Arbetslösa samt arbetslösa i program i Göteborgsregionen 2024: Utrikes födda</t>
  </si>
  <si>
    <t>Arbetslösa samt arbetslösa i program i Göteborgsregionen 2024: Unga vuxna 18–24 år</t>
  </si>
  <si>
    <t>Arbetslösa samt arbetslösa i program i Göteborgsregionen 2024: 16–65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</si>
</sst>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/>
      <name val="Franklin Gothic Book"/>
      <family val="2"/>
    </font>
    <font>
      <sz val="11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4"/>
      <color theme="0"/>
      <name val="Franklin Gothic Medium"/>
      <family val="2"/>
      <scheme val="minor"/>
    </font>
    <font>
      <sz val="14"/>
      <name val="Franklin Gothic Medium"/>
      <family val="2"/>
      <scheme val="minor"/>
    </font>
    <font>
      <sz val="11"/>
      <name val="Franklin Gothic Book"/>
      <family val="2"/>
    </font>
    <font>
      <sz val="11"/>
      <color theme="1"/>
      <name val="Franklin Gothic Medium"/>
      <family val="2"/>
      <scheme val="major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6" borderId="1" xfId="0" applyFill="1" applyBorder="1"/>
    <xf numFmtId="0" fontId="0" fillId="4" borderId="6" xfId="0" applyFill="1" applyBorder="1"/>
    <xf numFmtId="0" fontId="1" fillId="5" borderId="7" xfId="0" applyFont="1" applyFill="1" applyBorder="1"/>
    <xf numFmtId="0" fontId="4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6" borderId="3" xfId="0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1" fillId="7" borderId="0" xfId="0" applyFont="1" applyFill="1" applyAlignment="1">
      <alignment horizontal="right"/>
    </xf>
    <xf numFmtId="0" fontId="1" fillId="7" borderId="0" xfId="0" applyFont="1" applyFill="1"/>
    <xf numFmtId="0" fontId="5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10" xfId="0" applyFont="1" applyFill="1" applyBorder="1"/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164" fontId="2" fillId="0" borderId="7" xfId="0" applyNumberFormat="1" applyFont="1" applyBorder="1" applyAlignment="1">
      <alignment horizontal="right"/>
    </xf>
    <xf numFmtId="0" fontId="5" fillId="8" borderId="0" xfId="0" applyFont="1" applyFill="1" applyAlignment="1">
      <alignment horizontal="left" vertical="center"/>
    </xf>
    <xf numFmtId="0" fontId="0" fillId="8" borderId="0" xfId="0" applyFill="1" applyAlignment="1">
      <alignment horizontal="right"/>
    </xf>
    <xf numFmtId="0" fontId="0" fillId="8" borderId="0" xfId="0" applyFill="1"/>
    <xf numFmtId="0" fontId="0" fillId="8" borderId="13" xfId="0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8" borderId="15" xfId="0" applyFill="1" applyBorder="1"/>
    <xf numFmtId="3" fontId="2" fillId="0" borderId="1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1" fillId="7" borderId="17" xfId="0" applyFont="1" applyFill="1" applyBorder="1"/>
    <xf numFmtId="3" fontId="2" fillId="0" borderId="17" xfId="0" applyNumberFormat="1" applyFont="1" applyBorder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/>
    <xf numFmtId="3" fontId="2" fillId="2" borderId="0" xfId="0" applyNumberFormat="1" applyFont="1" applyFill="1" applyAlignment="1">
      <alignment horizontal="right"/>
    </xf>
    <xf numFmtId="3" fontId="0" fillId="0" borderId="0" xfId="0" applyNumberFormat="1"/>
    <xf numFmtId="0" fontId="8" fillId="2" borderId="0" xfId="0" applyFont="1" applyFill="1"/>
    <xf numFmtId="0" fontId="3" fillId="0" borderId="0" xfId="0" applyFont="1"/>
    <xf numFmtId="3" fontId="2" fillId="0" borderId="0" xfId="0" applyNumberFormat="1" applyFont="1"/>
    <xf numFmtId="3" fontId="2" fillId="0" borderId="6" xfId="0" applyNumberFormat="1" applyFont="1" applyBorder="1"/>
    <xf numFmtId="3" fontId="2" fillId="0" borderId="5" xfId="0" applyNumberFormat="1" applyFont="1" applyBorder="1"/>
    <xf numFmtId="0" fontId="0" fillId="3" borderId="12" xfId="0" applyFill="1" applyBorder="1" applyAlignment="1">
      <alignment horizontal="right"/>
    </xf>
    <xf numFmtId="0" fontId="0" fillId="3" borderId="10" xfId="0" applyFill="1" applyBorder="1"/>
    <xf numFmtId="3" fontId="2" fillId="0" borderId="1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3" fontId="10" fillId="0" borderId="0" xfId="0" applyNumberFormat="1" applyFont="1"/>
    <xf numFmtId="0" fontId="0" fillId="0" borderId="0" xfId="0" applyAlignment="1" applyProtection="1">
      <alignment vertical="top"/>
      <protection locked="0"/>
    </xf>
  </cellXfs>
  <cellStyles count="2">
    <cellStyle name="Normal" xfId="0" builtinId="0"/>
    <cellStyle name="Normal 2" xfId="1" xr:uid="{BAAA0C11-8CB4-4F0B-ACD0-AAD89FF3DE1C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 och i program av den registerbaserade arbetskraften (procent)</a:t>
            </a:r>
          </a:p>
        </c:rich>
      </c:tx>
      <c:layout>
        <c:manualLayout>
          <c:xMode val="edge"/>
          <c:yMode val="edge"/>
          <c:x val="0.18501872872801781"/>
          <c:y val="2.147074247856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1691642597212202E-2"/>
          <c:y val="0.12866915674002288"/>
          <c:w val="0.95928750980226918"/>
          <c:h val="0.77323238441348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'Arbetslösa 16-65 år'!$B$5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år'!$C$5:$P$5</c:f>
              <c:numCache>
                <c:formatCode>0.0</c:formatCode>
                <c:ptCount val="14"/>
                <c:pt idx="0">
                  <c:v>4.3778110944527739</c:v>
                </c:pt>
                <c:pt idx="1">
                  <c:v>4.6222351289869801</c:v>
                </c:pt>
                <c:pt idx="2">
                  <c:v>7.2566223315077689</c:v>
                </c:pt>
                <c:pt idx="3">
                  <c:v>3.3844655466277089</c:v>
                </c:pt>
                <c:pt idx="4">
                  <c:v>2.947578030934519</c:v>
                </c:pt>
                <c:pt idx="5">
                  <c:v>3.6480264452402502</c:v>
                </c:pt>
                <c:pt idx="6">
                  <c:v>3.4945992556957428</c:v>
                </c:pt>
                <c:pt idx="7">
                  <c:v>5.6617126680820942</c:v>
                </c:pt>
                <c:pt idx="8">
                  <c:v>3.9178664149162143</c:v>
                </c:pt>
                <c:pt idx="9">
                  <c:v>4.6753120124804992</c:v>
                </c:pt>
                <c:pt idx="10">
                  <c:v>3.6320716130464761</c:v>
                </c:pt>
                <c:pt idx="11">
                  <c:v>3.008634646519158</c:v>
                </c:pt>
                <c:pt idx="12">
                  <c:v>2.8698664027709055</c:v>
                </c:pt>
                <c:pt idx="13">
                  <c:v>5.7603781273112524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5-4CDF-9B36-C8F987F584AB}"/>
            </c:ext>
          </c:extLst>
        </c:ser>
        <c:ser>
          <c:idx val="1"/>
          <c:order val="1"/>
          <c:tx>
            <c:strRef>
              <c:f>'Arbetslösa 16-65 år'!$B$6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år'!$C$6:$P$6</c:f>
              <c:numCache>
                <c:formatCode>0.0</c:formatCode>
                <c:ptCount val="14"/>
                <c:pt idx="0">
                  <c:v>4.3874151511670298</c:v>
                </c:pt>
                <c:pt idx="1">
                  <c:v>4.590399180919289</c:v>
                </c:pt>
                <c:pt idx="2">
                  <c:v>7.3758819801003934</c:v>
                </c:pt>
                <c:pt idx="3">
                  <c:v>3.3543351170649971</c:v>
                </c:pt>
                <c:pt idx="4">
                  <c:v>3.0154827204193579</c:v>
                </c:pt>
                <c:pt idx="5">
                  <c:v>3.6162081511923141</c:v>
                </c:pt>
                <c:pt idx="6">
                  <c:v>3.5140088039145296</c:v>
                </c:pt>
                <c:pt idx="7">
                  <c:v>5.6647194193662607</c:v>
                </c:pt>
                <c:pt idx="8">
                  <c:v>3.9179715652230884</c:v>
                </c:pt>
                <c:pt idx="9">
                  <c:v>4.9686317607984209</c:v>
                </c:pt>
                <c:pt idx="10">
                  <c:v>3.7233762818827238</c:v>
                </c:pt>
                <c:pt idx="11">
                  <c:v>2.8899717530019471</c:v>
                </c:pt>
                <c:pt idx="12">
                  <c:v>2.7907360772819221</c:v>
                </c:pt>
                <c:pt idx="13">
                  <c:v>5.8423783494652399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5-4CDF-9B36-C8F987F584AB}"/>
            </c:ext>
          </c:extLst>
        </c:ser>
        <c:ser>
          <c:idx val="2"/>
          <c:order val="2"/>
          <c:tx>
            <c:strRef>
              <c:f>'Arbetslösa 16-65 år'!$B$7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år'!$C$7:$P$7</c:f>
              <c:numCache>
                <c:formatCode>0.0</c:formatCode>
                <c:ptCount val="14"/>
                <c:pt idx="0">
                  <c:v>4.4332393100521728</c:v>
                </c:pt>
                <c:pt idx="1">
                  <c:v>4.6556412787301316</c:v>
                </c:pt>
                <c:pt idx="2">
                  <c:v>7.4052622613166506</c:v>
                </c:pt>
                <c:pt idx="3">
                  <c:v>3.2027906788082818</c:v>
                </c:pt>
                <c:pt idx="4">
                  <c:v>2.8980023628796237</c:v>
                </c:pt>
                <c:pt idx="5">
                  <c:v>3.586442073081106</c:v>
                </c:pt>
                <c:pt idx="6">
                  <c:v>3.4486925784377389</c:v>
                </c:pt>
                <c:pt idx="7">
                  <c:v>5.5852854662083127</c:v>
                </c:pt>
                <c:pt idx="8">
                  <c:v>3.9521154118969415</c:v>
                </c:pt>
                <c:pt idx="9">
                  <c:v>4.9151863229597987</c:v>
                </c:pt>
                <c:pt idx="10">
                  <c:v>3.6313926180377862</c:v>
                </c:pt>
                <c:pt idx="11">
                  <c:v>2.8801622626626848</c:v>
                </c:pt>
                <c:pt idx="12">
                  <c:v>2.6770222258944059</c:v>
                </c:pt>
                <c:pt idx="13">
                  <c:v>5.8408692728334559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5-4CDF-9B36-C8F987F584AB}"/>
            </c:ext>
          </c:extLst>
        </c:ser>
        <c:ser>
          <c:idx val="3"/>
          <c:order val="3"/>
          <c:tx>
            <c:strRef>
              <c:f>'Arbetslösa 16-65 år'!$B$8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år'!$C$8:$P$8</c:f>
              <c:numCache>
                <c:formatCode>0.0</c:formatCode>
                <c:ptCount val="14"/>
                <c:pt idx="0">
                  <c:v>4.4013074178497478</c:v>
                </c:pt>
                <c:pt idx="1">
                  <c:v>4.558638692835733</c:v>
                </c:pt>
                <c:pt idx="2">
                  <c:v>7.3160393703385926</c:v>
                </c:pt>
                <c:pt idx="3">
                  <c:v>3.1442535845383195</c:v>
                </c:pt>
                <c:pt idx="4">
                  <c:v>2.8032836258890583</c:v>
                </c:pt>
                <c:pt idx="5">
                  <c:v>3.4587657605665489</c:v>
                </c:pt>
                <c:pt idx="6">
                  <c:v>3.3706338060073384</c:v>
                </c:pt>
                <c:pt idx="7">
                  <c:v>5.615627326550146</c:v>
                </c:pt>
                <c:pt idx="8">
                  <c:v>3.8683504547536489</c:v>
                </c:pt>
                <c:pt idx="9">
                  <c:v>4.8802946593001835</c:v>
                </c:pt>
                <c:pt idx="10">
                  <c:v>3.5599990656170428</c:v>
                </c:pt>
                <c:pt idx="11">
                  <c:v>2.7478229481568381</c:v>
                </c:pt>
                <c:pt idx="12">
                  <c:v>2.5621952227456819</c:v>
                </c:pt>
                <c:pt idx="13">
                  <c:v>5.7565473446961706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A5-4CDF-9B36-C8F987F584AB}"/>
            </c:ext>
          </c:extLst>
        </c:ser>
        <c:ser>
          <c:idx val="4"/>
          <c:order val="4"/>
          <c:tx>
            <c:strRef>
              <c:f>'Arbetslösa 16-65 år'!$B$9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år'!$C$9:$P$9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5DA5-4CDF-9B36-C8F987F584AB}"/>
            </c:ext>
          </c:extLst>
        </c:ser>
        <c:ser>
          <c:idx val="5"/>
          <c:order val="5"/>
          <c:tx>
            <c:strRef>
              <c:f>'Arbetslösa 16-65 år'!$B$10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år'!$C$10:$P$10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5DA5-4CDF-9B36-C8F987F584AB}"/>
            </c:ext>
          </c:extLst>
        </c:ser>
        <c:ser>
          <c:idx val="6"/>
          <c:order val="6"/>
          <c:tx>
            <c:strRef>
              <c:f>'Arbetslösa 16-65 år'!$B$11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år'!$C$11:$P$11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5DA5-4CDF-9B36-C8F987F584AB}"/>
            </c:ext>
          </c:extLst>
        </c:ser>
        <c:ser>
          <c:idx val="7"/>
          <c:order val="7"/>
          <c:tx>
            <c:strRef>
              <c:f>'Arbetslösa 16-65 år'!$B$12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år'!$C$12:$P$12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5DA5-4CDF-9B36-C8F987F584AB}"/>
            </c:ext>
          </c:extLst>
        </c:ser>
        <c:ser>
          <c:idx val="8"/>
          <c:order val="8"/>
          <c:tx>
            <c:strRef>
              <c:f>'Arbetslösa 16-65 år'!$B$13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år'!$C$13:$P$13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5DA5-4CDF-9B36-C8F987F584AB}"/>
            </c:ext>
          </c:extLst>
        </c:ser>
        <c:ser>
          <c:idx val="9"/>
          <c:order val="9"/>
          <c:tx>
            <c:strRef>
              <c:f>'Arbetslösa 16-65 år'!$B$14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år'!$C$14:$P$14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5DA5-4CDF-9B36-C8F987F584AB}"/>
            </c:ext>
          </c:extLst>
        </c:ser>
        <c:ser>
          <c:idx val="10"/>
          <c:order val="10"/>
          <c:tx>
            <c:strRef>
              <c:f>'Arbetslösa 16-65 år'!$B$15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år'!$C$15:$P$15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A-5DA5-4CDF-9B36-C8F987F584AB}"/>
            </c:ext>
          </c:extLst>
        </c:ser>
        <c:ser>
          <c:idx val="11"/>
          <c:order val="11"/>
          <c:tx>
            <c:strRef>
              <c:f>'Arbetslösa 16-65 år'!$B$16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år'!$C$16:$P$16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B-5DA5-4CDF-9B36-C8F987F5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559064"/>
        <c:axId val="937559424"/>
      </c:bar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050817245222878E-3"/>
              <c:y val="6.2303317854498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20394460609316"/>
          <c:y val="0.14063985773788348"/>
          <c:w val="0.59121906190397511"/>
          <c:h val="4.250279003482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 och i program av den registerbaserade arbetskraften: unga</a:t>
            </a:r>
            <a:r>
              <a:rPr lang="sv-SE" sz="1600" baseline="0">
                <a:solidFill>
                  <a:sysClr val="windowText" lastClr="000000"/>
                </a:solidFill>
              </a:rPr>
              <a:t> vuxna 18–24 år</a:t>
            </a:r>
            <a:r>
              <a:rPr lang="sv-SE" sz="1600">
                <a:solidFill>
                  <a:sysClr val="windowText" lastClr="000000"/>
                </a:solidFill>
              </a:rPr>
              <a:t> (procent)</a:t>
            </a:r>
          </a:p>
        </c:rich>
      </c:tx>
      <c:layout>
        <c:manualLayout>
          <c:xMode val="edge"/>
          <c:yMode val="edge"/>
          <c:x val="0.14412610860859112"/>
          <c:y val="2.1470748483135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1691642597212202E-2"/>
          <c:y val="0.12866915674002288"/>
          <c:w val="0.95928750980226918"/>
          <c:h val="0.77323238441348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'Arbetslösa unga vuxna 18-24 år'!$B$5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år'!$C$5:$P$5</c:f>
              <c:numCache>
                <c:formatCode>0.0</c:formatCode>
                <c:ptCount val="14"/>
                <c:pt idx="0">
                  <c:v>6.7114093959731544</c:v>
                </c:pt>
                <c:pt idx="1">
                  <c:v>6.3373718546132345</c:v>
                </c:pt>
                <c:pt idx="2">
                  <c:v>6.3919138090824834</c:v>
                </c:pt>
                <c:pt idx="3">
                  <c:v>5.6500274273176085</c:v>
                </c:pt>
                <c:pt idx="4">
                  <c:v>3.9050011418131998</c:v>
                </c:pt>
                <c:pt idx="5">
                  <c:v>4.6474358974358978</c:v>
                </c:pt>
                <c:pt idx="6">
                  <c:v>5.3326810176125239</c:v>
                </c:pt>
                <c:pt idx="7">
                  <c:v>10.177705977382875</c:v>
                </c:pt>
                <c:pt idx="8">
                  <c:v>5.1069900142653353</c:v>
                </c:pt>
                <c:pt idx="9">
                  <c:v>7.029245767060031</c:v>
                </c:pt>
                <c:pt idx="10">
                  <c:v>5.6728232189973617</c:v>
                </c:pt>
                <c:pt idx="11">
                  <c:v>4.838709677419355</c:v>
                </c:pt>
                <c:pt idx="12">
                  <c:v>3.5555555555555554</c:v>
                </c:pt>
                <c:pt idx="13">
                  <c:v>5.9895519042775121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1-48D8-8275-90CDA2C6F789}"/>
            </c:ext>
          </c:extLst>
        </c:ser>
        <c:ser>
          <c:idx val="1"/>
          <c:order val="1"/>
          <c:tx>
            <c:strRef>
              <c:f>'Arbetslösa unga vuxna 18-24 år'!$B$6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år'!$C$6:$P$6</c:f>
              <c:numCache>
                <c:formatCode>0.0</c:formatCode>
                <c:ptCount val="14"/>
                <c:pt idx="0">
                  <c:v>7.1363220494053063</c:v>
                </c:pt>
                <c:pt idx="1">
                  <c:v>6.1951711823616176</c:v>
                </c:pt>
                <c:pt idx="2">
                  <c:v>6.671043865323897</c:v>
                </c:pt>
                <c:pt idx="3">
                  <c:v>6.2425846490827785</c:v>
                </c:pt>
                <c:pt idx="4">
                  <c:v>3.981997101228163</c:v>
                </c:pt>
                <c:pt idx="5">
                  <c:v>4.6743907311226529</c:v>
                </c:pt>
                <c:pt idx="6">
                  <c:v>5.131128848346636</c:v>
                </c:pt>
                <c:pt idx="7">
                  <c:v>10.431947840260799</c:v>
                </c:pt>
                <c:pt idx="8">
                  <c:v>4.9252669039145909</c:v>
                </c:pt>
                <c:pt idx="9">
                  <c:v>8.0722070844686638</c:v>
                </c:pt>
                <c:pt idx="10">
                  <c:v>5.8082613717617297</c:v>
                </c:pt>
                <c:pt idx="11">
                  <c:v>4.5454545454545459</c:v>
                </c:pt>
                <c:pt idx="12">
                  <c:v>3.7128712871287135</c:v>
                </c:pt>
                <c:pt idx="13">
                  <c:v>6.2095329489966105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1-48D8-8275-90CDA2C6F789}"/>
            </c:ext>
          </c:extLst>
        </c:ser>
        <c:ser>
          <c:idx val="2"/>
          <c:order val="2"/>
          <c:tx>
            <c:strRef>
              <c:f>'Arbetslösa unga vuxna 18-24 år'!$B$7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år'!$C$7:$P$7</c:f>
              <c:numCache>
                <c:formatCode>0.0</c:formatCode>
                <c:ptCount val="14"/>
                <c:pt idx="0">
                  <c:v>7.1911025341526589</c:v>
                </c:pt>
                <c:pt idx="1">
                  <c:v>6.8038834951456311</c:v>
                </c:pt>
                <c:pt idx="2">
                  <c:v>6.6129752834494502</c:v>
                </c:pt>
                <c:pt idx="3">
                  <c:v>5.3029612756264237</c:v>
                </c:pt>
                <c:pt idx="4">
                  <c:v>3.9679657485808213</c:v>
                </c:pt>
                <c:pt idx="5">
                  <c:v>4.1515584977213003</c:v>
                </c:pt>
                <c:pt idx="6">
                  <c:v>4.8871874236376955</c:v>
                </c:pt>
                <c:pt idx="7">
                  <c:v>8.8585099111414909</c:v>
                </c:pt>
                <c:pt idx="8">
                  <c:v>4.9790169997866141</c:v>
                </c:pt>
                <c:pt idx="9">
                  <c:v>7.2816769922770099</c:v>
                </c:pt>
                <c:pt idx="10">
                  <c:v>5.1445531493899095</c:v>
                </c:pt>
                <c:pt idx="11">
                  <c:v>4.8410757946210285</c:v>
                </c:pt>
                <c:pt idx="12">
                  <c:v>3.56568032685403</c:v>
                </c:pt>
                <c:pt idx="13">
                  <c:v>6.0816548814606097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1-48D8-8275-90CDA2C6F789}"/>
            </c:ext>
          </c:extLst>
        </c:ser>
        <c:ser>
          <c:idx val="3"/>
          <c:order val="3"/>
          <c:tx>
            <c:strRef>
              <c:f>'Arbetslösa unga vuxna 18-24 år'!$B$8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år'!$C$8:$P$8</c:f>
              <c:numCache>
                <c:formatCode>0.0</c:formatCode>
                <c:ptCount val="14"/>
                <c:pt idx="0">
                  <c:v>7.1243720505404173</c:v>
                </c:pt>
                <c:pt idx="1">
                  <c:v>6.3573682365314967</c:v>
                </c:pt>
                <c:pt idx="2">
                  <c:v>6.4437237492689663</c:v>
                </c:pt>
                <c:pt idx="3">
                  <c:v>5.2986161689730507</c:v>
                </c:pt>
                <c:pt idx="4">
                  <c:v>3.4931152689737059</c:v>
                </c:pt>
                <c:pt idx="5">
                  <c:v>4.4281914893617031</c:v>
                </c:pt>
                <c:pt idx="6">
                  <c:v>4.8483859119291521</c:v>
                </c:pt>
                <c:pt idx="7">
                  <c:v>8.2361015785861369</c:v>
                </c:pt>
                <c:pt idx="8">
                  <c:v>4.6918319471102583</c:v>
                </c:pt>
                <c:pt idx="9">
                  <c:v>7.162207924144937</c:v>
                </c:pt>
                <c:pt idx="10">
                  <c:v>4.9434252444249163</c:v>
                </c:pt>
                <c:pt idx="11">
                  <c:v>4.4052863436123353</c:v>
                </c:pt>
                <c:pt idx="12">
                  <c:v>3.5665634674922599</c:v>
                </c:pt>
                <c:pt idx="13">
                  <c:v>5.8990060488248153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21-48D8-8275-90CDA2C6F789}"/>
            </c:ext>
          </c:extLst>
        </c:ser>
        <c:ser>
          <c:idx val="4"/>
          <c:order val="4"/>
          <c:tx>
            <c:strRef>
              <c:f>'Arbetslösa unga vuxna 18-24 år'!$B$9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år'!$C$9:$P$9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C521-48D8-8275-90CDA2C6F789}"/>
            </c:ext>
          </c:extLst>
        </c:ser>
        <c:ser>
          <c:idx val="5"/>
          <c:order val="5"/>
          <c:tx>
            <c:strRef>
              <c:f>'Arbetslösa unga vuxna 18-24 år'!$B$10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år'!$C$10:$P$10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C521-48D8-8275-90CDA2C6F789}"/>
            </c:ext>
          </c:extLst>
        </c:ser>
        <c:ser>
          <c:idx val="6"/>
          <c:order val="6"/>
          <c:tx>
            <c:strRef>
              <c:f>'Arbetslösa unga vuxna 18-24 år'!$B$11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år'!$C$11:$P$11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C521-48D8-8275-90CDA2C6F789}"/>
            </c:ext>
          </c:extLst>
        </c:ser>
        <c:ser>
          <c:idx val="7"/>
          <c:order val="7"/>
          <c:tx>
            <c:strRef>
              <c:f>'Arbetslösa unga vuxna 18-24 år'!$B$12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år'!$C$12:$P$12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C521-48D8-8275-90CDA2C6F789}"/>
            </c:ext>
          </c:extLst>
        </c:ser>
        <c:ser>
          <c:idx val="8"/>
          <c:order val="8"/>
          <c:tx>
            <c:strRef>
              <c:f>'Arbetslösa unga vuxna 18-24 år'!$B$13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år'!$C$13:$P$13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C521-48D8-8275-90CDA2C6F789}"/>
            </c:ext>
          </c:extLst>
        </c:ser>
        <c:ser>
          <c:idx val="9"/>
          <c:order val="9"/>
          <c:tx>
            <c:strRef>
              <c:f>'Arbetslösa unga vuxna 18-24 år'!$B$14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år'!$C$14:$P$14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C521-48D8-8275-90CDA2C6F789}"/>
            </c:ext>
          </c:extLst>
        </c:ser>
        <c:ser>
          <c:idx val="10"/>
          <c:order val="10"/>
          <c:tx>
            <c:strRef>
              <c:f>'Arbetslösa unga vuxna 18-24 år'!$B$15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år'!$C$15:$P$15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A-C521-48D8-8275-90CDA2C6F789}"/>
            </c:ext>
          </c:extLst>
        </c:ser>
        <c:ser>
          <c:idx val="11"/>
          <c:order val="11"/>
          <c:tx>
            <c:strRef>
              <c:f>'Arbetslösa unga vuxna 18-24 år'!$B$16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år'!$C$16:$P$16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B-C521-48D8-8275-90CDA2C6F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559064"/>
        <c:axId val="937559424"/>
      </c:bar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050817245222878E-3"/>
              <c:y val="6.2303317854498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20394460609316"/>
          <c:y val="0.14063985773788348"/>
          <c:w val="0.59121906190397511"/>
          <c:h val="4.250279003482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 och i program av den registerbaserade arbetskraften: utrikes födda (procent)</a:t>
            </a:r>
          </a:p>
        </c:rich>
      </c:tx>
      <c:layout>
        <c:manualLayout>
          <c:xMode val="edge"/>
          <c:yMode val="edge"/>
          <c:x val="0.17099840182992865"/>
          <c:y val="2.1470748483135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636508489657525E-2"/>
          <c:y val="0.12866915674002288"/>
          <c:w val="0.95461406750290623"/>
          <c:h val="0.77323246240729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'Arbetslösa utrikes födda'!$B$5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födda'!$C$5:$P$5</c:f>
              <c:numCache>
                <c:formatCode>0.0</c:formatCode>
                <c:ptCount val="14"/>
                <c:pt idx="0">
                  <c:v>9.9470899470899479</c:v>
                </c:pt>
                <c:pt idx="1">
                  <c:v>12.016752577319588</c:v>
                </c:pt>
                <c:pt idx="2">
                  <c:v>13.848882251365099</c:v>
                </c:pt>
                <c:pt idx="3">
                  <c:v>9.5992544268406341</c:v>
                </c:pt>
                <c:pt idx="4">
                  <c:v>9.5176292450789521</c:v>
                </c:pt>
                <c:pt idx="5">
                  <c:v>10.75488195861265</c:v>
                </c:pt>
                <c:pt idx="6">
                  <c:v>8.9976844194508772</c:v>
                </c:pt>
                <c:pt idx="7">
                  <c:v>10.072416063199473</c:v>
                </c:pt>
                <c:pt idx="8">
                  <c:v>8.6986617443470227</c:v>
                </c:pt>
                <c:pt idx="9">
                  <c:v>9.5238095238095237</c:v>
                </c:pt>
                <c:pt idx="10">
                  <c:v>10.75883575883576</c:v>
                </c:pt>
                <c:pt idx="11">
                  <c:v>9.6813725490196081</c:v>
                </c:pt>
                <c:pt idx="12">
                  <c:v>13.800424628450106</c:v>
                </c:pt>
                <c:pt idx="13">
                  <c:v>12.746044917225523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9-468C-910B-0E3E46E80D9C}"/>
            </c:ext>
          </c:extLst>
        </c:ser>
        <c:ser>
          <c:idx val="1"/>
          <c:order val="1"/>
          <c:tx>
            <c:strRef>
              <c:f>'Arbetslösa utrikes födda'!$B$6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födda'!$C$6:$P$6</c:f>
              <c:numCache>
                <c:formatCode>0.0</c:formatCode>
                <c:ptCount val="14"/>
                <c:pt idx="0">
                  <c:v>10.140845070422536</c:v>
                </c:pt>
                <c:pt idx="1">
                  <c:v>11.868131868131869</c:v>
                </c:pt>
                <c:pt idx="2">
                  <c:v>13.964643312136484</c:v>
                </c:pt>
                <c:pt idx="3">
                  <c:v>9.7026684921598516</c:v>
                </c:pt>
                <c:pt idx="4">
                  <c:v>9.6544276457883367</c:v>
                </c:pt>
                <c:pt idx="5">
                  <c:v>10.65398796817388</c:v>
                </c:pt>
                <c:pt idx="6">
                  <c:v>9.5883617126797809</c:v>
                </c:pt>
                <c:pt idx="7">
                  <c:v>10.18898931799507</c:v>
                </c:pt>
                <c:pt idx="8">
                  <c:v>8.6515507406164627</c:v>
                </c:pt>
                <c:pt idx="9">
                  <c:v>9.8205500632525844</c:v>
                </c:pt>
                <c:pt idx="10">
                  <c:v>10.289723268806028</c:v>
                </c:pt>
                <c:pt idx="11">
                  <c:v>9.0446119372580966</c:v>
                </c:pt>
                <c:pt idx="12">
                  <c:v>12.775017743080197</c:v>
                </c:pt>
                <c:pt idx="13">
                  <c:v>12.84554040229918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9-468C-910B-0E3E46E80D9C}"/>
            </c:ext>
          </c:extLst>
        </c:ser>
        <c:ser>
          <c:idx val="2"/>
          <c:order val="2"/>
          <c:tx>
            <c:strRef>
              <c:f>'Arbetslösa utrikes födda'!$B$7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födda'!$C$7:$P$7</c:f>
              <c:numCache>
                <c:formatCode>0.0</c:formatCode>
                <c:ptCount val="14"/>
                <c:pt idx="0">
                  <c:v>10.206369090789211</c:v>
                </c:pt>
                <c:pt idx="1">
                  <c:v>12.303573818765894</c:v>
                </c:pt>
                <c:pt idx="2">
                  <c:v>14.073535553527513</c:v>
                </c:pt>
                <c:pt idx="3">
                  <c:v>9.6252546875403002</c:v>
                </c:pt>
                <c:pt idx="4">
                  <c:v>9.2354168165144213</c:v>
                </c:pt>
                <c:pt idx="5">
                  <c:v>10.233053927031351</c:v>
                </c:pt>
                <c:pt idx="6">
                  <c:v>9.1585386014217249</c:v>
                </c:pt>
                <c:pt idx="7">
                  <c:v>10.510757102972571</c:v>
                </c:pt>
                <c:pt idx="8">
                  <c:v>8.9137022838733166</c:v>
                </c:pt>
                <c:pt idx="9">
                  <c:v>10.168542819827103</c:v>
                </c:pt>
                <c:pt idx="10">
                  <c:v>10.546824262891283</c:v>
                </c:pt>
                <c:pt idx="11">
                  <c:v>8.9287534400163082</c:v>
                </c:pt>
                <c:pt idx="12">
                  <c:v>12.16216216216216</c:v>
                </c:pt>
                <c:pt idx="13">
                  <c:v>12.935019856093369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D9-468C-910B-0E3E46E80D9C}"/>
            </c:ext>
          </c:extLst>
        </c:ser>
        <c:ser>
          <c:idx val="3"/>
          <c:order val="3"/>
          <c:tx>
            <c:strRef>
              <c:f>'Arbetslösa utrikes födda'!$B$8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födda'!$C$8:$P$8</c:f>
              <c:numCache>
                <c:formatCode>0.0</c:formatCode>
                <c:ptCount val="14"/>
                <c:pt idx="0">
                  <c:v>10.007681334357512</c:v>
                </c:pt>
                <c:pt idx="1">
                  <c:v>12.291070521220551</c:v>
                </c:pt>
                <c:pt idx="2">
                  <c:v>13.934658334677161</c:v>
                </c:pt>
                <c:pt idx="3">
                  <c:v>9.053921821084618</c:v>
                </c:pt>
                <c:pt idx="4">
                  <c:v>8.6928386540120801</c:v>
                </c:pt>
                <c:pt idx="5">
                  <c:v>9.813932105785284</c:v>
                </c:pt>
                <c:pt idx="6">
                  <c:v>8.6269108938162784</c:v>
                </c:pt>
                <c:pt idx="7">
                  <c:v>10.228949237746571</c:v>
                </c:pt>
                <c:pt idx="8">
                  <c:v>8.7167070217917662</c:v>
                </c:pt>
                <c:pt idx="9">
                  <c:v>9.9930345948456001</c:v>
                </c:pt>
                <c:pt idx="10">
                  <c:v>10.551392558582751</c:v>
                </c:pt>
                <c:pt idx="11">
                  <c:v>8.7894201424211609</c:v>
                </c:pt>
                <c:pt idx="12">
                  <c:v>11.953041622198505</c:v>
                </c:pt>
                <c:pt idx="13">
                  <c:v>12.756448268140835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D9-468C-910B-0E3E46E80D9C}"/>
            </c:ext>
          </c:extLst>
        </c:ser>
        <c:ser>
          <c:idx val="4"/>
          <c:order val="4"/>
          <c:tx>
            <c:strRef>
              <c:f>'Arbetslösa utrikes födda'!$B$9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födda'!$C$9:$P$9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26D9-468C-910B-0E3E46E80D9C}"/>
            </c:ext>
          </c:extLst>
        </c:ser>
        <c:ser>
          <c:idx val="5"/>
          <c:order val="5"/>
          <c:tx>
            <c:strRef>
              <c:f>'Arbetslösa utrikes födda'!$B$10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födda'!$C$10:$P$10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26D9-468C-910B-0E3E46E80D9C}"/>
            </c:ext>
          </c:extLst>
        </c:ser>
        <c:ser>
          <c:idx val="6"/>
          <c:order val="6"/>
          <c:tx>
            <c:strRef>
              <c:f>'Arbetslösa utrikes födda'!$B$11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födda'!$C$11:$P$11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26D9-468C-910B-0E3E46E80D9C}"/>
            </c:ext>
          </c:extLst>
        </c:ser>
        <c:ser>
          <c:idx val="7"/>
          <c:order val="7"/>
          <c:tx>
            <c:strRef>
              <c:f>'Arbetslösa utrikes födda'!$B$12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födda'!$C$12:$P$12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7-26D9-468C-910B-0E3E46E80D9C}"/>
            </c:ext>
          </c:extLst>
        </c:ser>
        <c:ser>
          <c:idx val="8"/>
          <c:order val="8"/>
          <c:tx>
            <c:strRef>
              <c:f>'Arbetslösa utrikes födda'!$B$13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födda'!$C$13:$P$13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8-26D9-468C-910B-0E3E46E80D9C}"/>
            </c:ext>
          </c:extLst>
        </c:ser>
        <c:ser>
          <c:idx val="9"/>
          <c:order val="9"/>
          <c:tx>
            <c:strRef>
              <c:f>'Arbetslösa utrikes födda'!$B$14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födda'!$C$14:$P$14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9-26D9-468C-910B-0E3E46E80D9C}"/>
            </c:ext>
          </c:extLst>
        </c:ser>
        <c:ser>
          <c:idx val="10"/>
          <c:order val="10"/>
          <c:tx>
            <c:strRef>
              <c:f>'Arbetslösa utrikes födda'!$B$15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födda'!$C$15:$P$15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A-26D9-468C-910B-0E3E46E80D9C}"/>
            </c:ext>
          </c:extLst>
        </c:ser>
        <c:ser>
          <c:idx val="11"/>
          <c:order val="11"/>
          <c:tx>
            <c:strRef>
              <c:f>'Arbetslösa utrikes födda'!$B$16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födda'!$C$16:$P$16</c:f>
              <c:numCache>
                <c:formatCode>0.0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B-26D9-468C-910B-0E3E46E80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559064"/>
        <c:axId val="937559424"/>
      </c:bar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050817245222878E-3"/>
              <c:y val="6.2303317854498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20394460609316"/>
          <c:y val="0.14063985773788348"/>
          <c:w val="0.59121906190397511"/>
          <c:h val="4.250279003482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</a:t>
            </a:r>
            <a:r>
              <a:rPr lang="sv-SE" sz="1600" baseline="0">
                <a:solidFill>
                  <a:sysClr val="windowText" lastClr="000000"/>
                </a:solidFill>
              </a:rPr>
              <a:t> </a:t>
            </a:r>
            <a:r>
              <a:rPr lang="sv-SE" sz="1600">
                <a:solidFill>
                  <a:sysClr val="windowText" lastClr="000000"/>
                </a:solidFill>
              </a:rPr>
              <a:t>och i program 2024 </a:t>
            </a:r>
            <a: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  <a:t>– andel av arbetskraften</a:t>
            </a:r>
            <a:b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Göteborgsregionen som helhet</a:t>
            </a:r>
            <a:br>
              <a:rPr lang="sv-SE" sz="1600" baseline="0">
                <a:solidFill>
                  <a:sysClr val="windowText" lastClr="000000"/>
                </a:solidFill>
              </a:rPr>
            </a:b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01331665831523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794455873196017E-2"/>
          <c:y val="0.23904490040934664"/>
          <c:w val="0.68273407265533259"/>
          <c:h val="0.65334176293656721"/>
        </c:manualLayout>
      </c:layout>
      <c:lineChart>
        <c:grouping val="standard"/>
        <c:varyColors val="0"/>
        <c:ser>
          <c:idx val="2"/>
          <c:order val="0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födda'!$P$5:$P$16</c:f>
              <c:numCache>
                <c:formatCode>0.0</c:formatCode>
                <c:ptCount val="12"/>
                <c:pt idx="0">
                  <c:v>12.746044917225523</c:v>
                </c:pt>
                <c:pt idx="1">
                  <c:v>12.84554040229918</c:v>
                </c:pt>
                <c:pt idx="2">
                  <c:v>12.935019856093369</c:v>
                </c:pt>
                <c:pt idx="3">
                  <c:v>12.756448268140835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1-4298-B894-4D696192D616}"/>
            </c:ext>
          </c:extLst>
        </c:ser>
        <c:ser>
          <c:idx val="1"/>
          <c:order val="1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år'!$P$5:$P$16</c:f>
              <c:numCache>
                <c:formatCode>0.0</c:formatCode>
                <c:ptCount val="12"/>
                <c:pt idx="0">
                  <c:v>5.9895519042775121</c:v>
                </c:pt>
                <c:pt idx="1">
                  <c:v>6.2095329489966105</c:v>
                </c:pt>
                <c:pt idx="2">
                  <c:v>6.0816548814606097</c:v>
                </c:pt>
                <c:pt idx="3">
                  <c:v>5.8990060488248153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1-4298-B894-4D696192D616}"/>
            </c:ext>
          </c:extLst>
        </c:ser>
        <c:ser>
          <c:idx val="0"/>
          <c:order val="2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år'!$P$5:$P$16</c:f>
              <c:numCache>
                <c:formatCode>0.0</c:formatCode>
                <c:ptCount val="12"/>
                <c:pt idx="0">
                  <c:v>5.7603781273112524</c:v>
                </c:pt>
                <c:pt idx="1">
                  <c:v>5.8423783494652399</c:v>
                </c:pt>
                <c:pt idx="2">
                  <c:v>5.8408692728334559</c:v>
                </c:pt>
                <c:pt idx="3">
                  <c:v>5.7565473446961706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1-4298-B894-4D696192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1.1055502718475789E-2"/>
              <c:y val="0.17610138888888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6292741920881"/>
          <c:y val="0.24584631300649459"/>
          <c:w val="0.14036413979716345"/>
          <c:h val="0.4233625176414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Antal arbetslösa och i program 2024</a:t>
            </a:r>
            <a:br>
              <a:rPr lang="sv-SE" sz="160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Göteborgsregionen som helhet</a:t>
            </a: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551026101803109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8198513474104021E-2"/>
          <c:y val="0.23904490040934664"/>
          <c:w val="0.67240153539366143"/>
          <c:h val="0.65334176293656721"/>
        </c:manualLayout>
      </c:layout>
      <c:lineChart>
        <c:grouping val="standard"/>
        <c:varyColors val="0"/>
        <c:ser>
          <c:idx val="0"/>
          <c:order val="0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år'!$U$35:$U$46</c:f>
              <c:numCache>
                <c:formatCode>#,##0</c:formatCode>
                <c:ptCount val="12"/>
                <c:pt idx="0">
                  <c:v>23373</c:v>
                </c:pt>
                <c:pt idx="1">
                  <c:v>23788</c:v>
                </c:pt>
                <c:pt idx="2">
                  <c:v>23909</c:v>
                </c:pt>
                <c:pt idx="3">
                  <c:v>23647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4-4378-9FBA-59FAC721AF60}"/>
            </c:ext>
          </c:extLst>
        </c:ser>
        <c:ser>
          <c:idx val="2"/>
          <c:order val="1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födda'!$U$35:$U$46</c:f>
              <c:numCache>
                <c:formatCode>#,##0</c:formatCode>
                <c:ptCount val="12"/>
                <c:pt idx="0">
                  <c:v>14837</c:v>
                </c:pt>
                <c:pt idx="1">
                  <c:v>15008</c:v>
                </c:pt>
                <c:pt idx="2">
                  <c:v>15164</c:v>
                </c:pt>
                <c:pt idx="3">
                  <c:v>15050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4-4378-9FBA-59FAC721AF60}"/>
            </c:ext>
          </c:extLst>
        </c:ser>
        <c:ser>
          <c:idx val="1"/>
          <c:order val="2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år'!$U$35:$U$46</c:f>
              <c:numCache>
                <c:formatCode>#,##0</c:formatCode>
                <c:ptCount val="12"/>
                <c:pt idx="0">
                  <c:v>2207</c:v>
                </c:pt>
                <c:pt idx="1">
                  <c:v>2303</c:v>
                </c:pt>
                <c:pt idx="2">
                  <c:v>2282</c:v>
                </c:pt>
                <c:pt idx="3">
                  <c:v>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14-4378-9FBA-59FAC721A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2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3.1465364892444309E-2"/>
              <c:y val="0.17830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64161246267976"/>
          <c:y val="0.29303041666666663"/>
          <c:w val="0.14580676971022172"/>
          <c:h val="0.48642152777777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</a:t>
            </a:r>
            <a:r>
              <a:rPr lang="sv-SE" sz="1600" baseline="0">
                <a:solidFill>
                  <a:sysClr val="windowText" lastClr="000000"/>
                </a:solidFill>
              </a:rPr>
              <a:t> </a:t>
            </a:r>
            <a:r>
              <a:rPr lang="sv-SE" sz="1600">
                <a:solidFill>
                  <a:sysClr val="windowText" lastClr="000000"/>
                </a:solidFill>
              </a:rPr>
              <a:t>och i program 2024 </a:t>
            </a:r>
            <a: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  <a:t>– andel av arbetskraften</a:t>
            </a:r>
            <a:b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 Stad </a:t>
            </a:r>
            <a:br>
              <a:rPr lang="sv-SE" sz="1600" baseline="0">
                <a:solidFill>
                  <a:sysClr val="windowText" lastClr="000000"/>
                </a:solidFill>
              </a:rPr>
            </a:b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01331665831523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794455873196017E-2"/>
          <c:y val="0.23904490040934664"/>
          <c:w val="0.68273407265533259"/>
          <c:h val="0.65334176293656721"/>
        </c:manualLayout>
      </c:layout>
      <c:lineChart>
        <c:grouping val="standard"/>
        <c:varyColors val="0"/>
        <c:ser>
          <c:idx val="2"/>
          <c:order val="0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födda'!$E$5:$E$16</c:f>
              <c:numCache>
                <c:formatCode>0.0</c:formatCode>
                <c:ptCount val="12"/>
                <c:pt idx="0">
                  <c:v>13.848882251365099</c:v>
                </c:pt>
                <c:pt idx="1">
                  <c:v>13.964643312136484</c:v>
                </c:pt>
                <c:pt idx="2">
                  <c:v>14.073535553527513</c:v>
                </c:pt>
                <c:pt idx="3">
                  <c:v>13.934658334677161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A-443C-A0E4-1CE2D6B166B6}"/>
            </c:ext>
          </c:extLst>
        </c:ser>
        <c:ser>
          <c:idx val="0"/>
          <c:order val="1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år'!$E$5:$E$16</c:f>
              <c:numCache>
                <c:formatCode>0.0</c:formatCode>
                <c:ptCount val="12"/>
                <c:pt idx="0">
                  <c:v>7.2566223315077689</c:v>
                </c:pt>
                <c:pt idx="1">
                  <c:v>7.3758819801003934</c:v>
                </c:pt>
                <c:pt idx="2">
                  <c:v>7.4052622613166506</c:v>
                </c:pt>
                <c:pt idx="3">
                  <c:v>7.3160393703385926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A-443C-A0E4-1CE2D6B166B6}"/>
            </c:ext>
          </c:extLst>
        </c:ser>
        <c:ser>
          <c:idx val="1"/>
          <c:order val="2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år'!$E$5:$E$16</c:f>
              <c:numCache>
                <c:formatCode>0.0</c:formatCode>
                <c:ptCount val="12"/>
                <c:pt idx="0">
                  <c:v>6.3919138090824834</c:v>
                </c:pt>
                <c:pt idx="1">
                  <c:v>6.671043865323897</c:v>
                </c:pt>
                <c:pt idx="2">
                  <c:v>6.6129752834494502</c:v>
                </c:pt>
                <c:pt idx="3">
                  <c:v>6.4437237492689663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6A-443C-A0E4-1CE2D6B16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1.1055502718475789E-2"/>
              <c:y val="0.17610138888888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6292741920881"/>
          <c:y val="0.24584631300649459"/>
          <c:w val="0.14036413979716345"/>
          <c:h val="0.4233625176414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Antal arbetslösa och i program 2024</a:t>
            </a:r>
            <a:br>
              <a:rPr lang="sv-SE" sz="160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 Stad</a:t>
            </a: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551026101803109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8198513474104021E-2"/>
          <c:y val="0.23904490040934664"/>
          <c:w val="0.67240153539366143"/>
          <c:h val="0.65334176293656721"/>
        </c:manualLayout>
      </c:layout>
      <c:lineChart>
        <c:grouping val="standard"/>
        <c:varyColors val="0"/>
        <c:ser>
          <c:idx val="0"/>
          <c:order val="0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år'!$U$35:$U$46</c:f>
              <c:numCache>
                <c:formatCode>#,##0</c:formatCode>
                <c:ptCount val="12"/>
                <c:pt idx="0">
                  <c:v>23373</c:v>
                </c:pt>
                <c:pt idx="1">
                  <c:v>23788</c:v>
                </c:pt>
                <c:pt idx="2">
                  <c:v>23909</c:v>
                </c:pt>
                <c:pt idx="3">
                  <c:v>23647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5EF-ADED-B4FF86CA7554}"/>
            </c:ext>
          </c:extLst>
        </c:ser>
        <c:ser>
          <c:idx val="2"/>
          <c:order val="1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födda'!$U$35:$U$46</c:f>
              <c:numCache>
                <c:formatCode>#,##0</c:formatCode>
                <c:ptCount val="12"/>
                <c:pt idx="0">
                  <c:v>14837</c:v>
                </c:pt>
                <c:pt idx="1">
                  <c:v>15008</c:v>
                </c:pt>
                <c:pt idx="2">
                  <c:v>15164</c:v>
                </c:pt>
                <c:pt idx="3">
                  <c:v>15050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5EF-ADED-B4FF86CA7554}"/>
            </c:ext>
          </c:extLst>
        </c:ser>
        <c:ser>
          <c:idx val="1"/>
          <c:order val="2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år'!$U$35:$U$46</c:f>
              <c:numCache>
                <c:formatCode>#,##0</c:formatCode>
                <c:ptCount val="12"/>
                <c:pt idx="0">
                  <c:v>2207</c:v>
                </c:pt>
                <c:pt idx="1">
                  <c:v>2303</c:v>
                </c:pt>
                <c:pt idx="2">
                  <c:v>2282</c:v>
                </c:pt>
                <c:pt idx="3">
                  <c:v>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5EF-ADED-B4FF86CA7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2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3.1465364892444309E-2"/>
              <c:y val="0.17830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64161246267976"/>
          <c:y val="0.29303041666666663"/>
          <c:w val="0.17035833531294228"/>
          <c:h val="0.11151738057860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9525</xdr:rowOff>
    </xdr:from>
    <xdr:to>
      <xdr:col>3</xdr:col>
      <xdr:colOff>536121</xdr:colOff>
      <xdr:row>1</xdr:row>
      <xdr:rowOff>73684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05B2E5-F0C5-4D47-A11E-63222BD58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50495" y="9525"/>
          <a:ext cx="1728651" cy="61660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283843</xdr:colOff>
      <xdr:row>17</xdr:row>
      <xdr:rowOff>0</xdr:rowOff>
    </xdr:from>
    <xdr:to>
      <xdr:col>16</xdr:col>
      <xdr:colOff>19050</xdr:colOff>
      <xdr:row>46</xdr:row>
      <xdr:rowOff>9526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DA1ACA-71EA-51B9-B292-38C9DDEA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9525</xdr:rowOff>
    </xdr:from>
    <xdr:to>
      <xdr:col>3</xdr:col>
      <xdr:colOff>536121</xdr:colOff>
      <xdr:row>1</xdr:row>
      <xdr:rowOff>73684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89D1183-3107-4EA4-81DF-B877455C3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50495" y="9525"/>
          <a:ext cx="1726746" cy="62041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283843</xdr:colOff>
      <xdr:row>17</xdr:row>
      <xdr:rowOff>0</xdr:rowOff>
    </xdr:from>
    <xdr:to>
      <xdr:col>16</xdr:col>
      <xdr:colOff>19050</xdr:colOff>
      <xdr:row>46</xdr:row>
      <xdr:rowOff>9526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339559C-89D7-4FF0-917F-AA394478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9525</xdr:rowOff>
    </xdr:from>
    <xdr:to>
      <xdr:col>3</xdr:col>
      <xdr:colOff>536121</xdr:colOff>
      <xdr:row>1</xdr:row>
      <xdr:rowOff>73684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519CE95-1BDE-46A5-81C3-4DFD7E6695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50495" y="9525"/>
          <a:ext cx="1726746" cy="62041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283843</xdr:colOff>
      <xdr:row>17</xdr:row>
      <xdr:rowOff>0</xdr:rowOff>
    </xdr:from>
    <xdr:to>
      <xdr:col>16</xdr:col>
      <xdr:colOff>19050</xdr:colOff>
      <xdr:row>46</xdr:row>
      <xdr:rowOff>11400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AA159ED-AAD4-4E31-9FA8-5017FA42F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0</xdr:rowOff>
    </xdr:from>
    <xdr:to>
      <xdr:col>3</xdr:col>
      <xdr:colOff>90351</xdr:colOff>
      <xdr:row>1</xdr:row>
      <xdr:rowOff>60349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82DC89C-73E5-469D-BC81-F598216519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29540" y="0"/>
          <a:ext cx="1728651" cy="61660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15</xdr:col>
      <xdr:colOff>66675</xdr:colOff>
      <xdr:row>1</xdr:row>
      <xdr:rowOff>171449</xdr:rowOff>
    </xdr:from>
    <xdr:to>
      <xdr:col>27</xdr:col>
      <xdr:colOff>599298</xdr:colOff>
      <xdr:row>39</xdr:row>
      <xdr:rowOff>132449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191CAF-63A3-4C61-8100-3ECC4E94A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38101</xdr:colOff>
      <xdr:row>1</xdr:row>
      <xdr:rowOff>180974</xdr:rowOff>
    </xdr:from>
    <xdr:to>
      <xdr:col>13</xdr:col>
      <xdr:colOff>570724</xdr:colOff>
      <xdr:row>39</xdr:row>
      <xdr:rowOff>141974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DC914F0-2ECE-423E-8750-2EA3E66C8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0</xdr:rowOff>
    </xdr:from>
    <xdr:to>
      <xdr:col>3</xdr:col>
      <xdr:colOff>90351</xdr:colOff>
      <xdr:row>1</xdr:row>
      <xdr:rowOff>60349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59B90C1-1A43-4B70-A214-D24D38B2F1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29540" y="0"/>
          <a:ext cx="1728651" cy="61660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15</xdr:col>
      <xdr:colOff>66675</xdr:colOff>
      <xdr:row>1</xdr:row>
      <xdr:rowOff>171449</xdr:rowOff>
    </xdr:from>
    <xdr:to>
      <xdr:col>27</xdr:col>
      <xdr:colOff>599298</xdr:colOff>
      <xdr:row>39</xdr:row>
      <xdr:rowOff>132449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9BF3CD-79BC-4431-8761-3FFE3DF9D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38101</xdr:colOff>
      <xdr:row>1</xdr:row>
      <xdr:rowOff>180974</xdr:rowOff>
    </xdr:from>
    <xdr:to>
      <xdr:col>13</xdr:col>
      <xdr:colOff>570724</xdr:colOff>
      <xdr:row>39</xdr:row>
      <xdr:rowOff>141974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62D97D2-60AA-437F-8E07-0AC57918A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1905</xdr:rowOff>
    </xdr:from>
    <xdr:to>
      <xdr:col>3</xdr:col>
      <xdr:colOff>526596</xdr:colOff>
      <xdr:row>0</xdr:row>
      <xdr:rowOff>618514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EC16532-2E65-42E9-9C49-3043C944D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02870" y="1905"/>
          <a:ext cx="1726746" cy="61660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GR profilfärger">
      <a:dk1>
        <a:sysClr val="windowText" lastClr="000000"/>
      </a:dk1>
      <a:lt1>
        <a:sysClr val="window" lastClr="FFFFFF"/>
      </a:lt1>
      <a:dk2>
        <a:srgbClr val="8E0826"/>
      </a:dk2>
      <a:lt2>
        <a:srgbClr val="00A39B"/>
      </a:lt2>
      <a:accent1>
        <a:srgbClr val="1A7267"/>
      </a:accent1>
      <a:accent2>
        <a:srgbClr val="F6AD90"/>
      </a:accent2>
      <a:accent3>
        <a:srgbClr val="EDD896"/>
      </a:accent3>
      <a:accent4>
        <a:srgbClr val="FFED00"/>
      </a:accent4>
      <a:accent5>
        <a:srgbClr val="EBD1D0"/>
      </a:accent5>
      <a:accent6>
        <a:srgbClr val="A9CFE0"/>
      </a:accent6>
      <a:hlink>
        <a:srgbClr val="0563C1"/>
      </a:hlink>
      <a:folHlink>
        <a:srgbClr val="954F72"/>
      </a:folHlink>
    </a:clrScheme>
    <a:fontScheme name="Anpassat 1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FFA-A69D-4747-8E8B-69F05C80DB27}">
  <dimension ref="A1:A7"/>
  <sheetViews>
    <sheetView workbookViewId="0">
      <selection activeCell="G22" sqref="G22"/>
    </sheetView>
  </sheetViews>
  <sheetFormatPr defaultRowHeight="15.75" x14ac:dyDescent="0.3"/>
  <sheetData>
    <row r="1" spans="1:1" x14ac:dyDescent="0.3">
      <c r="A1" t="s">
        <v>43</v>
      </c>
    </row>
    <row r="2" spans="1:1" x14ac:dyDescent="0.3">
      <c r="A2" s="70" t="s">
        <v>41</v>
      </c>
    </row>
    <row r="3" spans="1:1" x14ac:dyDescent="0.3">
      <c r="A3" t="s">
        <v>39</v>
      </c>
    </row>
    <row r="5" spans="1:1" x14ac:dyDescent="0.3">
      <c r="A5" t="s">
        <v>40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E91E-D06B-44E5-A4FD-187936E77352}">
  <dimension ref="A1:BD445"/>
  <sheetViews>
    <sheetView tabSelected="1" zoomScale="60" zoomScaleNormal="60" workbookViewId="0">
      <selection activeCell="P9" sqref="P9"/>
    </sheetView>
  </sheetViews>
  <sheetFormatPr defaultRowHeight="15.75" x14ac:dyDescent="0.3"/>
  <cols>
    <col min="1" max="1" width="3.6640625" style="9" customWidth="1"/>
    <col min="2" max="2" width="4.6640625" customWidth="1"/>
    <col min="3" max="3" width="7.6640625" style="1" customWidth="1"/>
    <col min="4" max="6" width="8.6640625" style="1" customWidth="1"/>
    <col min="7" max="7" width="10.6640625" style="1" customWidth="1"/>
    <col min="8" max="12" width="8.6640625" style="1" customWidth="1"/>
    <col min="13" max="13" width="11.109375" style="1" customWidth="1"/>
    <col min="14" max="16" width="8.6640625" style="1" customWidth="1"/>
    <col min="17" max="17" width="7.6640625" style="9" customWidth="1"/>
    <col min="18" max="18" width="4.6640625" customWidth="1"/>
    <col min="19" max="22" width="8.6640625" style="1" customWidth="1"/>
    <col min="23" max="23" width="10.21875" style="1" customWidth="1"/>
    <col min="24" max="28" width="8.6640625" style="1" customWidth="1"/>
    <col min="29" max="29" width="11.109375" style="1" customWidth="1"/>
    <col min="30" max="32" width="8.6640625" style="1" customWidth="1"/>
    <col min="33" max="33" width="6.6640625" style="9" customWidth="1"/>
    <col min="34" max="56" width="8.6640625" style="9"/>
  </cols>
  <sheetData>
    <row r="1" spans="2:32" s="9" customFormat="1" ht="43.7" customHeight="1" x14ac:dyDescent="0.3">
      <c r="C1" s="18"/>
      <c r="D1" s="18"/>
      <c r="E1" s="65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49" customFormat="1" ht="41.45" customHeight="1" x14ac:dyDescent="0.3">
      <c r="B2" s="50" t="s">
        <v>46</v>
      </c>
      <c r="C2" s="51"/>
      <c r="D2" s="51"/>
      <c r="E2" s="51"/>
      <c r="H2" s="51"/>
      <c r="I2" s="51"/>
      <c r="J2" s="51"/>
      <c r="K2" s="51"/>
      <c r="L2" s="51"/>
      <c r="M2" s="51"/>
      <c r="N2" s="51"/>
      <c r="O2" s="51"/>
      <c r="P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2:32" ht="21" customHeight="1" x14ac:dyDescent="0.3">
      <c r="B3" s="39" t="s">
        <v>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  <c r="R3" s="36" t="s">
        <v>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</row>
    <row r="4" spans="2:32" ht="21" customHeight="1" x14ac:dyDescent="0.3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30" t="s">
        <v>27</v>
      </c>
      <c r="R4" s="12"/>
      <c r="S4" s="13" t="s">
        <v>0</v>
      </c>
      <c r="T4" s="13" t="s">
        <v>1</v>
      </c>
      <c r="U4" s="13" t="s">
        <v>2</v>
      </c>
      <c r="V4" s="13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12</v>
      </c>
      <c r="AF4" s="20" t="s">
        <v>27</v>
      </c>
    </row>
    <row r="5" spans="2:32" x14ac:dyDescent="0.3">
      <c r="B5" s="5" t="s">
        <v>13</v>
      </c>
      <c r="C5" s="41">
        <f>S35/Arbetskraften!C6*100</f>
        <v>4.3778110944527739</v>
      </c>
      <c r="D5" s="41">
        <f>T35/Arbetskraften!D6*100</f>
        <v>4.6222351289869801</v>
      </c>
      <c r="E5" s="41">
        <f>U35/Arbetskraften!E6*100</f>
        <v>7.2566223315077689</v>
      </c>
      <c r="F5" s="41">
        <f>V35/Arbetskraften!F6*100</f>
        <v>3.3844655466277089</v>
      </c>
      <c r="G5" s="41">
        <f>W35/Arbetskraften!G6*100</f>
        <v>2.947578030934519</v>
      </c>
      <c r="H5" s="41">
        <f>X35/Arbetskraften!H6*100</f>
        <v>3.6480264452402502</v>
      </c>
      <c r="I5" s="41">
        <f>Y35/Arbetskraften!I6*100</f>
        <v>3.4945992556957428</v>
      </c>
      <c r="J5" s="41">
        <f>Z35/Arbetskraften!J6*100</f>
        <v>5.6617126680820942</v>
      </c>
      <c r="K5" s="41">
        <f>AA35/Arbetskraften!K6*100</f>
        <v>3.9178664149162143</v>
      </c>
      <c r="L5" s="41">
        <f>AB35/Arbetskraften!L6*100</f>
        <v>4.6753120124804992</v>
      </c>
      <c r="M5" s="41">
        <f>AC35/Arbetskraften!M6*100</f>
        <v>3.6320716130464761</v>
      </c>
      <c r="N5" s="41">
        <f>AD35/Arbetskraften!N6*100</f>
        <v>3.008634646519158</v>
      </c>
      <c r="O5" s="41">
        <f>AE35/Arbetskraften!O6*100</f>
        <v>2.8698664027709055</v>
      </c>
      <c r="P5" s="47">
        <f>AF35/Arbetskraften!P6*100</f>
        <v>5.7603781273112524</v>
      </c>
      <c r="R5" s="12" t="s">
        <v>13</v>
      </c>
      <c r="S5" s="68">
        <v>391</v>
      </c>
      <c r="T5" s="68">
        <v>489</v>
      </c>
      <c r="U5" s="68">
        <v>12700</v>
      </c>
      <c r="V5" s="68">
        <v>397</v>
      </c>
      <c r="W5" s="68">
        <v>770</v>
      </c>
      <c r="X5" s="68">
        <v>458</v>
      </c>
      <c r="Y5" s="68">
        <v>447</v>
      </c>
      <c r="Z5" s="68">
        <v>229</v>
      </c>
      <c r="AA5" s="68">
        <v>847</v>
      </c>
      <c r="AB5" s="68">
        <v>514</v>
      </c>
      <c r="AC5" s="68">
        <v>253</v>
      </c>
      <c r="AD5" s="68">
        <v>137</v>
      </c>
      <c r="AE5" s="68">
        <v>88</v>
      </c>
      <c r="AF5" s="22">
        <f>SUM(S5:AE5)</f>
        <v>17720</v>
      </c>
    </row>
    <row r="6" spans="2:32" x14ac:dyDescent="0.3">
      <c r="B6" s="5" t="s">
        <v>14</v>
      </c>
      <c r="C6" s="41">
        <f>S36/Arbetskraften!C7*100</f>
        <v>4.3874151511670298</v>
      </c>
      <c r="D6" s="41">
        <f>T36/Arbetskraften!D7*100</f>
        <v>4.590399180919289</v>
      </c>
      <c r="E6" s="41">
        <f>U36/Arbetskraften!E7*100</f>
        <v>7.3758819801003934</v>
      </c>
      <c r="F6" s="41">
        <f>V36/Arbetskraften!F7*100</f>
        <v>3.3543351170649971</v>
      </c>
      <c r="G6" s="41">
        <f>W36/Arbetskraften!G7*100</f>
        <v>3.0154827204193579</v>
      </c>
      <c r="H6" s="41">
        <f>X36/Arbetskraften!H7*100</f>
        <v>3.6162081511923141</v>
      </c>
      <c r="I6" s="41">
        <f>Y36/Arbetskraften!I7*100</f>
        <v>3.5140088039145296</v>
      </c>
      <c r="J6" s="41">
        <f>Z36/Arbetskraften!J7*100</f>
        <v>5.6647194193662607</v>
      </c>
      <c r="K6" s="41">
        <f>AA36/Arbetskraften!K7*100</f>
        <v>3.9179715652230884</v>
      </c>
      <c r="L6" s="41">
        <f>AB36/Arbetskraften!L7*100</f>
        <v>4.9686317607984209</v>
      </c>
      <c r="M6" s="41">
        <f>AC36/Arbetskraften!M7*100</f>
        <v>3.7233762818827238</v>
      </c>
      <c r="N6" s="41">
        <f>AD36/Arbetskraften!N7*100</f>
        <v>2.8899717530019471</v>
      </c>
      <c r="O6" s="41">
        <f>AE36/Arbetskraften!O7*100</f>
        <v>2.7907360772819221</v>
      </c>
      <c r="P6" s="47">
        <f>AF36/Arbetskraften!P7*100</f>
        <v>5.8423783494652399</v>
      </c>
      <c r="R6" s="12" t="s">
        <v>14</v>
      </c>
      <c r="S6" s="21">
        <v>386</v>
      </c>
      <c r="T6" s="21">
        <v>471</v>
      </c>
      <c r="U6" s="21">
        <v>12836</v>
      </c>
      <c r="V6" s="21">
        <v>384</v>
      </c>
      <c r="W6" s="21">
        <v>811</v>
      </c>
      <c r="X6" s="21">
        <v>467</v>
      </c>
      <c r="Y6" s="21">
        <v>442</v>
      </c>
      <c r="Z6" s="21">
        <v>221</v>
      </c>
      <c r="AA6" s="21">
        <v>844</v>
      </c>
      <c r="AB6" s="21">
        <v>561</v>
      </c>
      <c r="AC6" s="21">
        <v>265</v>
      </c>
      <c r="AD6" s="21">
        <v>120</v>
      </c>
      <c r="AE6" s="21">
        <v>82</v>
      </c>
      <c r="AF6" s="22">
        <f>SUM(S6:AE6)</f>
        <v>17890</v>
      </c>
    </row>
    <row r="7" spans="2:32" x14ac:dyDescent="0.3">
      <c r="B7" s="5" t="s">
        <v>15</v>
      </c>
      <c r="C7" s="41">
        <f>S37/Arbetskraften!C8*100</f>
        <v>4.4332393100521728</v>
      </c>
      <c r="D7" s="41">
        <f>T37/Arbetskraften!D8*100</f>
        <v>4.6556412787301316</v>
      </c>
      <c r="E7" s="41">
        <f>U37/Arbetskraften!E8*100</f>
        <v>7.4052622613166506</v>
      </c>
      <c r="F7" s="41">
        <f>V37/Arbetskraften!F8*100</f>
        <v>3.2027906788082818</v>
      </c>
      <c r="G7" s="41">
        <f>W37/Arbetskraften!G8*100</f>
        <v>2.8980023628796237</v>
      </c>
      <c r="H7" s="41">
        <f>X37/Arbetskraften!H8*100</f>
        <v>3.586442073081106</v>
      </c>
      <c r="I7" s="41">
        <f>Y37/Arbetskraften!I8*100</f>
        <v>3.4486925784377389</v>
      </c>
      <c r="J7" s="41">
        <f>Z37/Arbetskraften!J8*100</f>
        <v>5.5852854662083127</v>
      </c>
      <c r="K7" s="41">
        <f>AA37/Arbetskraften!K8*100</f>
        <v>3.9521154118969415</v>
      </c>
      <c r="L7" s="41">
        <f>AB37/Arbetskraften!L8*100</f>
        <v>4.9151863229597987</v>
      </c>
      <c r="M7" s="41">
        <f>AC37/Arbetskraften!M8*100</f>
        <v>3.6313926180377862</v>
      </c>
      <c r="N7" s="41">
        <f>AD37/Arbetskraften!N8*100</f>
        <v>2.8801622626626848</v>
      </c>
      <c r="O7" s="41">
        <f>AE37/Arbetskraften!O8*100</f>
        <v>2.6770222258944059</v>
      </c>
      <c r="P7" s="47">
        <f>AF37/Arbetskraften!P8*100</f>
        <v>5.8408692728334559</v>
      </c>
      <c r="R7" s="12" t="s">
        <v>15</v>
      </c>
      <c r="S7" s="79">
        <v>379</v>
      </c>
      <c r="T7" s="79">
        <v>492</v>
      </c>
      <c r="U7" s="79">
        <v>12777</v>
      </c>
      <c r="V7" s="79">
        <v>361</v>
      </c>
      <c r="W7" s="79">
        <v>770</v>
      </c>
      <c r="X7" s="79">
        <v>478</v>
      </c>
      <c r="Y7" s="79">
        <v>420</v>
      </c>
      <c r="Z7" s="79">
        <v>215</v>
      </c>
      <c r="AA7" s="79">
        <v>848</v>
      </c>
      <c r="AB7" s="79">
        <v>549</v>
      </c>
      <c r="AC7" s="79">
        <v>258</v>
      </c>
      <c r="AD7" s="79">
        <v>122</v>
      </c>
      <c r="AE7" s="79">
        <v>80</v>
      </c>
      <c r="AF7" s="22">
        <f>SUM(S7:AE7)</f>
        <v>17749</v>
      </c>
    </row>
    <row r="8" spans="2:32" x14ac:dyDescent="0.3">
      <c r="B8" s="5" t="s">
        <v>16</v>
      </c>
      <c r="C8" s="41">
        <f>S38/Arbetskraften!C9*100</f>
        <v>4.4013074178497478</v>
      </c>
      <c r="D8" s="41">
        <f>T38/Arbetskraften!D9*100</f>
        <v>4.558638692835733</v>
      </c>
      <c r="E8" s="41">
        <f>U38/Arbetskraften!E9*100</f>
        <v>7.3160393703385926</v>
      </c>
      <c r="F8" s="41">
        <f>V38/Arbetskraften!F9*100</f>
        <v>3.1442535845383195</v>
      </c>
      <c r="G8" s="41">
        <f>W38/Arbetskraften!G9*100</f>
        <v>2.8032836258890583</v>
      </c>
      <c r="H8" s="41">
        <f>X38/Arbetskraften!H9*100</f>
        <v>3.4587657605665489</v>
      </c>
      <c r="I8" s="41">
        <f>Y38/Arbetskraften!I9*100</f>
        <v>3.3706338060073384</v>
      </c>
      <c r="J8" s="41">
        <f>Z38/Arbetskraften!J9*100</f>
        <v>5.615627326550146</v>
      </c>
      <c r="K8" s="41">
        <f>AA38/Arbetskraften!K9*100</f>
        <v>3.8683504547536489</v>
      </c>
      <c r="L8" s="41">
        <f>AB38/Arbetskraften!L9*100</f>
        <v>4.8802946593001835</v>
      </c>
      <c r="M8" s="41">
        <f>AC38/Arbetskraften!M9*100</f>
        <v>3.5599990656170428</v>
      </c>
      <c r="N8" s="41">
        <f>AD38/Arbetskraften!N9*100</f>
        <v>2.7478229481568381</v>
      </c>
      <c r="O8" s="41">
        <f>AE38/Arbetskraften!O9*100</f>
        <v>2.5621952227456819</v>
      </c>
      <c r="P8" s="47">
        <f>AF38/Arbetskraften!P9*100</f>
        <v>5.7565473446961706</v>
      </c>
      <c r="R8" s="12" t="s">
        <v>16</v>
      </c>
      <c r="S8" s="79">
        <v>376</v>
      </c>
      <c r="T8" s="79">
        <v>475</v>
      </c>
      <c r="U8" s="79">
        <v>12409</v>
      </c>
      <c r="V8" s="79">
        <v>348</v>
      </c>
      <c r="W8" s="79">
        <v>733</v>
      </c>
      <c r="X8" s="79">
        <v>446</v>
      </c>
      <c r="Y8" s="79">
        <v>395</v>
      </c>
      <c r="Z8" s="79">
        <v>210</v>
      </c>
      <c r="AA8" s="79">
        <v>832</v>
      </c>
      <c r="AB8" s="79">
        <v>558</v>
      </c>
      <c r="AC8" s="79">
        <v>233</v>
      </c>
      <c r="AD8" s="79">
        <v>107</v>
      </c>
      <c r="AE8" s="79">
        <v>77</v>
      </c>
      <c r="AF8" s="22">
        <f>SUM(S8:AE8)</f>
        <v>17199</v>
      </c>
    </row>
    <row r="9" spans="2:32" x14ac:dyDescent="0.3">
      <c r="B9" s="5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7"/>
      <c r="R9" s="12" t="s">
        <v>17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22"/>
    </row>
    <row r="10" spans="2:32" x14ac:dyDescent="0.3">
      <c r="B10" s="5" t="s">
        <v>18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7"/>
      <c r="R10" s="12" t="s">
        <v>18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22"/>
    </row>
    <row r="11" spans="2:32" x14ac:dyDescent="0.3">
      <c r="B11" s="5" t="s">
        <v>19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  <c r="R11" s="12" t="s">
        <v>19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spans="2:32" x14ac:dyDescent="0.3">
      <c r="B12" s="5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  <c r="R12" s="12" t="s">
        <v>20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2:32" x14ac:dyDescent="0.3">
      <c r="B13" s="5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7"/>
      <c r="R13" s="12" t="s">
        <v>21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</row>
    <row r="14" spans="2:32" x14ac:dyDescent="0.3">
      <c r="B14" s="5" t="s">
        <v>22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7"/>
      <c r="R14" s="12" t="s">
        <v>22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2:32" x14ac:dyDescent="0.3">
      <c r="B15" s="5" t="s">
        <v>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7"/>
      <c r="R15" s="12" t="s">
        <v>23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2:32" x14ac:dyDescent="0.3">
      <c r="B16" s="16" t="s">
        <v>24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77"/>
      <c r="R16" s="14" t="s">
        <v>24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3:32" s="9" customFormat="1" ht="18" customHeight="1" x14ac:dyDescent="0.3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21" customHeight="1" x14ac:dyDescent="0.3">
      <c r="R18" s="37" t="s">
        <v>26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3:32" ht="21" customHeight="1" x14ac:dyDescent="0.3">
      <c r="R19" s="4"/>
      <c r="S19" s="25" t="s">
        <v>0</v>
      </c>
      <c r="T19" s="25" t="s">
        <v>1</v>
      </c>
      <c r="U19" s="25" t="s">
        <v>2</v>
      </c>
      <c r="V19" s="25" t="s">
        <v>3</v>
      </c>
      <c r="W19" s="25" t="s">
        <v>4</v>
      </c>
      <c r="X19" s="25" t="s">
        <v>5</v>
      </c>
      <c r="Y19" s="25" t="s">
        <v>6</v>
      </c>
      <c r="Z19" s="25" t="s">
        <v>7</v>
      </c>
      <c r="AA19" s="25" t="s">
        <v>8</v>
      </c>
      <c r="AB19" s="25" t="s">
        <v>9</v>
      </c>
      <c r="AC19" s="25" t="s">
        <v>10</v>
      </c>
      <c r="AD19" s="25" t="s">
        <v>11</v>
      </c>
      <c r="AE19" s="25" t="s">
        <v>12</v>
      </c>
      <c r="AF19" s="26" t="s">
        <v>27</v>
      </c>
    </row>
    <row r="20" spans="3:32" x14ac:dyDescent="0.3">
      <c r="R20" s="4" t="s">
        <v>13</v>
      </c>
      <c r="S20" s="68">
        <v>339</v>
      </c>
      <c r="T20" s="68">
        <v>466</v>
      </c>
      <c r="U20" s="68">
        <v>10673</v>
      </c>
      <c r="V20" s="68">
        <v>298</v>
      </c>
      <c r="W20" s="68">
        <v>503</v>
      </c>
      <c r="X20" s="68">
        <v>469</v>
      </c>
      <c r="Y20" s="68">
        <v>323</v>
      </c>
      <c r="Z20" s="68">
        <v>171</v>
      </c>
      <c r="AA20" s="68">
        <v>647</v>
      </c>
      <c r="AB20" s="68">
        <v>445</v>
      </c>
      <c r="AC20" s="68">
        <v>265</v>
      </c>
      <c r="AD20" s="68">
        <v>86</v>
      </c>
      <c r="AE20" s="68">
        <v>86</v>
      </c>
      <c r="AF20" s="27">
        <f>SUM(S20:AE20)</f>
        <v>14771</v>
      </c>
    </row>
    <row r="21" spans="3:32" x14ac:dyDescent="0.3">
      <c r="R21" s="4" t="s">
        <v>14</v>
      </c>
      <c r="S21" s="68">
        <v>346</v>
      </c>
      <c r="T21" s="68">
        <v>478</v>
      </c>
      <c r="U21" s="68">
        <v>10952</v>
      </c>
      <c r="V21" s="68">
        <v>305</v>
      </c>
      <c r="W21" s="68">
        <v>491</v>
      </c>
      <c r="X21" s="68">
        <v>454</v>
      </c>
      <c r="Y21" s="68">
        <v>333</v>
      </c>
      <c r="Z21" s="68">
        <v>179</v>
      </c>
      <c r="AA21" s="68">
        <v>651</v>
      </c>
      <c r="AB21" s="68">
        <v>460</v>
      </c>
      <c r="AC21" s="68">
        <v>266</v>
      </c>
      <c r="AD21" s="68">
        <v>94</v>
      </c>
      <c r="AE21" s="68">
        <v>87</v>
      </c>
      <c r="AF21" s="27">
        <f>SUM(S21:AE21)</f>
        <v>15096</v>
      </c>
    </row>
    <row r="22" spans="3:32" x14ac:dyDescent="0.3">
      <c r="R22" s="4" t="s">
        <v>15</v>
      </c>
      <c r="S22" s="79">
        <v>361</v>
      </c>
      <c r="T22" s="79">
        <v>471</v>
      </c>
      <c r="U22" s="79">
        <v>11132</v>
      </c>
      <c r="V22" s="79">
        <v>297</v>
      </c>
      <c r="W22" s="79">
        <v>481</v>
      </c>
      <c r="X22" s="79">
        <v>437</v>
      </c>
      <c r="Y22" s="79">
        <v>341</v>
      </c>
      <c r="Z22" s="79">
        <v>179</v>
      </c>
      <c r="AA22" s="79">
        <v>661</v>
      </c>
      <c r="AB22" s="79">
        <v>463</v>
      </c>
      <c r="AC22" s="79">
        <v>260</v>
      </c>
      <c r="AD22" s="79">
        <v>91</v>
      </c>
      <c r="AE22" s="79">
        <v>82</v>
      </c>
      <c r="AF22" s="27">
        <f>SUM(S22:AE22)</f>
        <v>15256</v>
      </c>
    </row>
    <row r="23" spans="3:32" x14ac:dyDescent="0.3">
      <c r="R23" s="4" t="s">
        <v>16</v>
      </c>
      <c r="S23" s="79">
        <v>359</v>
      </c>
      <c r="T23" s="79">
        <v>468</v>
      </c>
      <c r="U23" s="79">
        <v>11238</v>
      </c>
      <c r="V23" s="79">
        <v>298</v>
      </c>
      <c r="W23" s="79">
        <v>477</v>
      </c>
      <c r="X23" s="79">
        <v>438</v>
      </c>
      <c r="Y23" s="79">
        <v>349</v>
      </c>
      <c r="Z23" s="79">
        <v>186</v>
      </c>
      <c r="AA23" s="79">
        <v>646</v>
      </c>
      <c r="AB23" s="79">
        <v>449</v>
      </c>
      <c r="AC23" s="79">
        <v>275</v>
      </c>
      <c r="AD23" s="79">
        <v>96</v>
      </c>
      <c r="AE23" s="79">
        <v>78</v>
      </c>
      <c r="AF23" s="27">
        <f>SUM(S23:AE23)</f>
        <v>15357</v>
      </c>
    </row>
    <row r="24" spans="3:32" x14ac:dyDescent="0.3">
      <c r="R24" s="4" t="s">
        <v>17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27"/>
    </row>
    <row r="25" spans="3:32" x14ac:dyDescent="0.3">
      <c r="R25" s="4" t="s">
        <v>18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27"/>
    </row>
    <row r="26" spans="3:32" x14ac:dyDescent="0.3">
      <c r="R26" s="4" t="s">
        <v>19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7"/>
    </row>
    <row r="27" spans="3:32" x14ac:dyDescent="0.3">
      <c r="R27" s="4" t="s">
        <v>20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7"/>
    </row>
    <row r="28" spans="3:32" x14ac:dyDescent="0.3">
      <c r="R28" s="4" t="s">
        <v>21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7"/>
    </row>
    <row r="29" spans="3:32" x14ac:dyDescent="0.3">
      <c r="R29" s="4" t="s">
        <v>22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7"/>
    </row>
    <row r="30" spans="3:32" x14ac:dyDescent="0.3">
      <c r="R30" s="4" t="s">
        <v>23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7"/>
    </row>
    <row r="31" spans="3:32" x14ac:dyDescent="0.3">
      <c r="R31" s="15" t="s">
        <v>24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3"/>
    </row>
    <row r="32" spans="3:32" s="9" customFormat="1" ht="18" customHeigh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6" ht="21" customHeight="1" x14ac:dyDescent="0.3">
      <c r="R33" s="40" t="s">
        <v>28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2"/>
    </row>
    <row r="34" spans="1:56" s="7" customFormat="1" ht="21" customHeight="1" x14ac:dyDescent="0.3">
      <c r="A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"/>
      <c r="R34" s="33"/>
      <c r="S34" s="32" t="s">
        <v>0</v>
      </c>
      <c r="T34" s="32" t="s">
        <v>1</v>
      </c>
      <c r="U34" s="32" t="s">
        <v>2</v>
      </c>
      <c r="V34" s="32" t="s">
        <v>3</v>
      </c>
      <c r="W34" s="32" t="s">
        <v>4</v>
      </c>
      <c r="X34" s="32" t="s">
        <v>5</v>
      </c>
      <c r="Y34" s="32" t="s">
        <v>6</v>
      </c>
      <c r="Z34" s="32" t="s">
        <v>7</v>
      </c>
      <c r="AA34" s="32" t="s">
        <v>8</v>
      </c>
      <c r="AB34" s="32" t="s">
        <v>9</v>
      </c>
      <c r="AC34" s="32" t="s">
        <v>10</v>
      </c>
      <c r="AD34" s="32" t="s">
        <v>11</v>
      </c>
      <c r="AE34" s="32" t="s">
        <v>12</v>
      </c>
      <c r="AF34" s="42" t="s">
        <v>27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3">
      <c r="R35" s="33" t="s">
        <v>13</v>
      </c>
      <c r="S35" s="21">
        <f>S5+S20</f>
        <v>730</v>
      </c>
      <c r="T35" s="21">
        <f t="shared" ref="T35:AF35" si="0">T5+T20</f>
        <v>955</v>
      </c>
      <c r="U35" s="21">
        <f t="shared" si="0"/>
        <v>23373</v>
      </c>
      <c r="V35" s="21">
        <f t="shared" si="0"/>
        <v>695</v>
      </c>
      <c r="W35" s="21">
        <f t="shared" si="0"/>
        <v>1273</v>
      </c>
      <c r="X35" s="21">
        <f t="shared" si="0"/>
        <v>927</v>
      </c>
      <c r="Y35" s="21">
        <f t="shared" si="0"/>
        <v>770</v>
      </c>
      <c r="Z35" s="21">
        <f t="shared" si="0"/>
        <v>400</v>
      </c>
      <c r="AA35" s="21">
        <f t="shared" si="0"/>
        <v>1494</v>
      </c>
      <c r="AB35" s="21">
        <f t="shared" si="0"/>
        <v>959</v>
      </c>
      <c r="AC35" s="21">
        <f t="shared" si="0"/>
        <v>518</v>
      </c>
      <c r="AD35" s="21">
        <f t="shared" si="0"/>
        <v>223</v>
      </c>
      <c r="AE35" s="21">
        <f t="shared" si="0"/>
        <v>174</v>
      </c>
      <c r="AF35" s="45">
        <f t="shared" si="0"/>
        <v>32491</v>
      </c>
    </row>
    <row r="36" spans="1:56" x14ac:dyDescent="0.3">
      <c r="R36" s="33" t="s">
        <v>14</v>
      </c>
      <c r="S36" s="21">
        <f>S6+S21</f>
        <v>732</v>
      </c>
      <c r="T36" s="21">
        <f t="shared" ref="T36:AF36" si="1">T6+T21</f>
        <v>949</v>
      </c>
      <c r="U36" s="21">
        <f t="shared" si="1"/>
        <v>23788</v>
      </c>
      <c r="V36" s="21">
        <f t="shared" si="1"/>
        <v>689</v>
      </c>
      <c r="W36" s="21">
        <f t="shared" si="1"/>
        <v>1302</v>
      </c>
      <c r="X36" s="21">
        <f t="shared" si="1"/>
        <v>921</v>
      </c>
      <c r="Y36" s="21">
        <f t="shared" si="1"/>
        <v>775</v>
      </c>
      <c r="Z36" s="21">
        <f t="shared" si="1"/>
        <v>400</v>
      </c>
      <c r="AA36" s="21">
        <f t="shared" si="1"/>
        <v>1495</v>
      </c>
      <c r="AB36" s="21">
        <f t="shared" si="1"/>
        <v>1021</v>
      </c>
      <c r="AC36" s="21">
        <f t="shared" si="1"/>
        <v>531</v>
      </c>
      <c r="AD36" s="21">
        <f t="shared" si="1"/>
        <v>214</v>
      </c>
      <c r="AE36" s="21">
        <f t="shared" si="1"/>
        <v>169</v>
      </c>
      <c r="AF36" s="21">
        <f t="shared" si="1"/>
        <v>32986</v>
      </c>
    </row>
    <row r="37" spans="1:56" x14ac:dyDescent="0.3">
      <c r="R37" s="33" t="s">
        <v>15</v>
      </c>
      <c r="S37" s="21">
        <f>S7+S22</f>
        <v>740</v>
      </c>
      <c r="T37" s="21">
        <f t="shared" ref="T37:AF37" si="2">T7+T22</f>
        <v>963</v>
      </c>
      <c r="U37" s="21">
        <f t="shared" si="2"/>
        <v>23909</v>
      </c>
      <c r="V37" s="21">
        <f t="shared" si="2"/>
        <v>658</v>
      </c>
      <c r="W37" s="21">
        <f t="shared" si="2"/>
        <v>1251</v>
      </c>
      <c r="X37" s="21">
        <f t="shared" si="2"/>
        <v>915</v>
      </c>
      <c r="Y37" s="21">
        <f t="shared" si="2"/>
        <v>761</v>
      </c>
      <c r="Z37" s="21">
        <f t="shared" si="2"/>
        <v>394</v>
      </c>
      <c r="AA37" s="21">
        <f t="shared" si="2"/>
        <v>1509</v>
      </c>
      <c r="AB37" s="21">
        <f t="shared" si="2"/>
        <v>1012</v>
      </c>
      <c r="AC37" s="21">
        <f t="shared" si="2"/>
        <v>518</v>
      </c>
      <c r="AD37" s="21">
        <f t="shared" si="2"/>
        <v>213</v>
      </c>
      <c r="AE37" s="21">
        <f t="shared" si="2"/>
        <v>162</v>
      </c>
      <c r="AF37" s="45">
        <f t="shared" si="2"/>
        <v>33005</v>
      </c>
    </row>
    <row r="38" spans="1:56" x14ac:dyDescent="0.3">
      <c r="R38" s="33" t="s">
        <v>16</v>
      </c>
      <c r="S38" s="21">
        <f>S8+S23</f>
        <v>735</v>
      </c>
      <c r="T38" s="21">
        <f t="shared" ref="T38:AF38" si="3">T8+T23</f>
        <v>943</v>
      </c>
      <c r="U38" s="21">
        <f t="shared" si="3"/>
        <v>23647</v>
      </c>
      <c r="V38" s="21">
        <f t="shared" si="3"/>
        <v>646</v>
      </c>
      <c r="W38" s="21">
        <f t="shared" si="3"/>
        <v>1210</v>
      </c>
      <c r="X38" s="21">
        <f t="shared" si="3"/>
        <v>884</v>
      </c>
      <c r="Y38" s="21">
        <f t="shared" si="3"/>
        <v>744</v>
      </c>
      <c r="Z38" s="21">
        <f t="shared" si="3"/>
        <v>396</v>
      </c>
      <c r="AA38" s="21">
        <f t="shared" si="3"/>
        <v>1478</v>
      </c>
      <c r="AB38" s="21">
        <f t="shared" si="3"/>
        <v>1007</v>
      </c>
      <c r="AC38" s="21">
        <f t="shared" si="3"/>
        <v>508</v>
      </c>
      <c r="AD38" s="21">
        <f t="shared" si="3"/>
        <v>203</v>
      </c>
      <c r="AE38" s="21">
        <f t="shared" si="3"/>
        <v>155</v>
      </c>
      <c r="AF38" s="21">
        <f t="shared" si="3"/>
        <v>32556</v>
      </c>
    </row>
    <row r="39" spans="1:56" x14ac:dyDescent="0.3">
      <c r="R39" s="33" t="s">
        <v>17</v>
      </c>
      <c r="S39" s="21">
        <f t="shared" ref="S39:AF42" si="4">S9+S24</f>
        <v>0</v>
      </c>
      <c r="T39" s="21">
        <f t="shared" si="4"/>
        <v>0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45">
        <f t="shared" si="4"/>
        <v>0</v>
      </c>
    </row>
    <row r="40" spans="1:56" x14ac:dyDescent="0.3">
      <c r="R40" s="33" t="s">
        <v>18</v>
      </c>
      <c r="S40" s="21">
        <f t="shared" si="4"/>
        <v>0</v>
      </c>
      <c r="T40" s="21">
        <f t="shared" si="4"/>
        <v>0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5">
        <f t="shared" si="4"/>
        <v>0</v>
      </c>
    </row>
    <row r="41" spans="1:56" x14ac:dyDescent="0.3">
      <c r="R41" s="33" t="s">
        <v>19</v>
      </c>
      <c r="S41" s="21">
        <f t="shared" si="4"/>
        <v>0</v>
      </c>
      <c r="T41" s="21">
        <f t="shared" si="4"/>
        <v>0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5">
        <f t="shared" ref="AF41:AF42" si="5">SUM(S41:AE41)</f>
        <v>0</v>
      </c>
    </row>
    <row r="42" spans="1:56" x14ac:dyDescent="0.3">
      <c r="R42" s="33" t="s">
        <v>20</v>
      </c>
      <c r="S42" s="21">
        <f t="shared" si="4"/>
        <v>0</v>
      </c>
      <c r="T42" s="21">
        <f t="shared" si="4"/>
        <v>0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5">
        <f t="shared" si="5"/>
        <v>0</v>
      </c>
    </row>
    <row r="43" spans="1:56" x14ac:dyDescent="0.3">
      <c r="R43" s="33" t="s">
        <v>21</v>
      </c>
      <c r="S43" s="21">
        <f t="shared" ref="S43:T43" si="6">S13+S28</f>
        <v>0</v>
      </c>
      <c r="T43" s="21">
        <f t="shared" si="6"/>
        <v>0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5">
        <f>SUM(S43:AE43)</f>
        <v>0</v>
      </c>
    </row>
    <row r="44" spans="1:56" x14ac:dyDescent="0.3">
      <c r="R44" s="33" t="s">
        <v>22</v>
      </c>
      <c r="S44" s="21">
        <f t="shared" ref="S44:AE46" si="7">S14+S29</f>
        <v>0</v>
      </c>
      <c r="T44" s="21">
        <f t="shared" si="7"/>
        <v>0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5">
        <f>SUM(S44:AE44)</f>
        <v>0</v>
      </c>
    </row>
    <row r="45" spans="1:56" x14ac:dyDescent="0.3">
      <c r="R45" s="33" t="s">
        <v>23</v>
      </c>
      <c r="S45" s="21">
        <f t="shared" si="7"/>
        <v>0</v>
      </c>
      <c r="T45" s="21">
        <f t="shared" si="7"/>
        <v>0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45">
        <f>SUM(S45:AE45)</f>
        <v>0</v>
      </c>
    </row>
    <row r="46" spans="1:56" x14ac:dyDescent="0.3">
      <c r="R46" s="43" t="s">
        <v>24</v>
      </c>
      <c r="S46" s="44">
        <f t="shared" si="7"/>
        <v>0</v>
      </c>
      <c r="T46" s="44">
        <f t="shared" si="7"/>
        <v>0</v>
      </c>
      <c r="U46" s="44">
        <f t="shared" si="7"/>
        <v>0</v>
      </c>
      <c r="V46" s="44">
        <f t="shared" si="7"/>
        <v>0</v>
      </c>
      <c r="W46" s="44">
        <f t="shared" si="7"/>
        <v>0</v>
      </c>
      <c r="X46" s="44">
        <f t="shared" si="7"/>
        <v>0</v>
      </c>
      <c r="Y46" s="44">
        <f t="shared" si="7"/>
        <v>0</v>
      </c>
      <c r="Z46" s="44">
        <f t="shared" si="7"/>
        <v>0</v>
      </c>
      <c r="AA46" s="44">
        <f t="shared" si="7"/>
        <v>0</v>
      </c>
      <c r="AB46" s="44">
        <f t="shared" si="7"/>
        <v>0</v>
      </c>
      <c r="AC46" s="44">
        <f t="shared" si="7"/>
        <v>0</v>
      </c>
      <c r="AD46" s="44">
        <f t="shared" si="7"/>
        <v>0</v>
      </c>
      <c r="AE46" s="44">
        <f t="shared" si="7"/>
        <v>0</v>
      </c>
      <c r="AF46" s="46">
        <f t="shared" ref="AF46" si="8">SUM(S46:AE46)</f>
        <v>0</v>
      </c>
    </row>
    <row r="47" spans="1:56" s="9" customFormat="1" x14ac:dyDescent="0.3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56" s="9" customFormat="1" x14ac:dyDescent="0.3">
      <c r="B48" s="66" t="s">
        <v>37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3:32" s="9" customFormat="1" x14ac:dyDescent="0.3">
      <c r="C49" s="48" t="s">
        <v>0</v>
      </c>
      <c r="D49" s="48" t="s">
        <v>1</v>
      </c>
      <c r="E49" s="48" t="s">
        <v>2</v>
      </c>
      <c r="F49" s="48" t="s">
        <v>3</v>
      </c>
      <c r="G49" s="48" t="s">
        <v>32</v>
      </c>
      <c r="H49" s="48" t="s">
        <v>5</v>
      </c>
      <c r="I49" s="48" t="s">
        <v>6</v>
      </c>
      <c r="J49" s="48" t="s">
        <v>7</v>
      </c>
      <c r="K49" s="48" t="s">
        <v>8</v>
      </c>
      <c r="L49" s="48" t="s">
        <v>9</v>
      </c>
      <c r="M49" s="48" t="s">
        <v>33</v>
      </c>
      <c r="N49" s="48" t="s">
        <v>11</v>
      </c>
      <c r="O49" s="48" t="s">
        <v>12</v>
      </c>
      <c r="P49" s="48" t="s">
        <v>27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3:32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3:32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3:32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3:32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3:32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3:32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3:32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3:32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3:32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3:32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3:32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3:32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3:32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3:32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3:32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3:32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3:32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3:32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3:32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3:32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3:32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3:32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3:32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3:32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3:32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3:32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3:32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3:32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3:32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3:32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3:32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3:32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3:32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3:32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3:32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3:32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3:32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3:32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3:32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3:32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3:32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3:32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3:32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3:32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3:32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3:32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3:32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3:32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3:32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3:32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3:32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3:32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3:32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3:32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3:32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3:32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3:32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3:32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3:32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3:32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3:32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3:32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3:32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3:32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3:32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3:32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3:32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3:32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3:32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3:32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3:32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3:32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3:32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3:32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3:32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3:32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3:32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3:32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3:32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3:32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3:32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3:32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3:32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3:32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3:32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3:32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3:32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3:32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3:32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3:32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3:32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3:32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3:32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3:32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3:32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3:32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3:32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3:32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3:32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3:32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3:32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3:32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3:32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3:32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3:32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3:32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3:32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3:32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3:32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3:32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3:32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3:32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3:32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3:32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3:32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3:32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3:32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3:32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3:32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3:32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3:32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3:32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3:32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3:32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3:32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3:32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3:32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3:32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3:32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3:32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3:32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3:32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3:32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3:32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3:32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3:32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3:32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3:32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3:32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3:32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3:32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3:32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3:32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3:32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3:32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3:32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3:32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3:32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3:32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3:32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3:32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3:32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3:32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3:32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3:32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3:32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3:32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3:32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3:32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3:32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3:32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3:32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3:32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3:32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3:32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3:32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3:32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3:32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3:32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3:32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3:32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3:32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3:32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3:32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3:32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3:32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3:32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3:32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3:32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3:32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3:32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3:32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3:32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3:32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3:32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3:32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3:32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3:32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3:32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3:32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3:32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3:32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3:32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3:32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3:32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3:32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3:32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3:32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3:32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3:32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3:32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3:32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3:32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3:32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3:32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3:32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3:32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3:32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3:32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3:32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3:32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3:32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3:32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3:32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3:32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3:32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3:32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3:32" s="9" customFormat="1" x14ac:dyDescent="0.3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3:32" s="9" customFormat="1" x14ac:dyDescent="0.3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3:32" s="9" customFormat="1" x14ac:dyDescent="0.3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3:32" s="9" customFormat="1" x14ac:dyDescent="0.3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3:32" s="9" customFormat="1" x14ac:dyDescent="0.3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3:32" s="9" customFormat="1" x14ac:dyDescent="0.3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3:32" s="9" customFormat="1" x14ac:dyDescent="0.3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3:32" s="9" customFormat="1" x14ac:dyDescent="0.3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3:32" s="9" customFormat="1" x14ac:dyDescent="0.3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3:32" s="9" customFormat="1" x14ac:dyDescent="0.3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3:32" s="9" customFormat="1" x14ac:dyDescent="0.3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3:32" s="9" customFormat="1" x14ac:dyDescent="0.3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3:32" s="9" customFormat="1" x14ac:dyDescent="0.3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3:32" s="9" customFormat="1" x14ac:dyDescent="0.3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3:32" s="9" customFormat="1" x14ac:dyDescent="0.3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3:32" s="9" customFormat="1" x14ac:dyDescent="0.3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3:32" s="9" customFormat="1" x14ac:dyDescent="0.3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3:32" s="9" customFormat="1" x14ac:dyDescent="0.3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3:32" s="9" customFormat="1" x14ac:dyDescent="0.3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3:32" s="9" customFormat="1" x14ac:dyDescent="0.3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3:32" s="9" customFormat="1" x14ac:dyDescent="0.3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3:32" s="9" customFormat="1" x14ac:dyDescent="0.3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3:32" s="9" customFormat="1" x14ac:dyDescent="0.3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3:32" s="9" customFormat="1" x14ac:dyDescent="0.3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3:32" s="9" customFormat="1" x14ac:dyDescent="0.3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3:32" s="9" customFormat="1" x14ac:dyDescent="0.3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3:32" s="9" customFormat="1" x14ac:dyDescent="0.3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3:32" s="9" customFormat="1" x14ac:dyDescent="0.3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3:32" s="9" customFormat="1" x14ac:dyDescent="0.3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3:32" s="9" customFormat="1" x14ac:dyDescent="0.3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3:32" s="9" customFormat="1" x14ac:dyDescent="0.3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3:32" s="9" customFormat="1" x14ac:dyDescent="0.3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3:32" s="9" customFormat="1" x14ac:dyDescent="0.3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3:32" s="9" customFormat="1" x14ac:dyDescent="0.3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3:32" s="9" customFormat="1" x14ac:dyDescent="0.3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3:32" s="9" customFormat="1" x14ac:dyDescent="0.3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3:32" s="9" customFormat="1" x14ac:dyDescent="0.3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3:32" s="9" customFormat="1" x14ac:dyDescent="0.3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3:32" s="9" customFormat="1" x14ac:dyDescent="0.3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3:32" s="9" customFormat="1" x14ac:dyDescent="0.3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3:32" s="9" customFormat="1" x14ac:dyDescent="0.3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3:32" s="9" customFormat="1" x14ac:dyDescent="0.3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3:32" s="9" customFormat="1" x14ac:dyDescent="0.3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3:32" s="9" customFormat="1" x14ac:dyDescent="0.3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3:32" s="9" customFormat="1" x14ac:dyDescent="0.3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3:32" s="9" customFormat="1" x14ac:dyDescent="0.3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3:32" s="9" customFormat="1" x14ac:dyDescent="0.3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3:32" s="9" customFormat="1" x14ac:dyDescent="0.3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3:32" s="9" customFormat="1" x14ac:dyDescent="0.3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3:32" s="9" customFormat="1" x14ac:dyDescent="0.3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3:32" s="9" customFormat="1" x14ac:dyDescent="0.3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3:32" s="9" customFormat="1" x14ac:dyDescent="0.3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3:32" s="9" customFormat="1" x14ac:dyDescent="0.3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3:32" s="9" customFormat="1" x14ac:dyDescent="0.3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3:32" s="9" customFormat="1" x14ac:dyDescent="0.3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3:32" s="9" customFormat="1" x14ac:dyDescent="0.3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3:32" s="9" customFormat="1" x14ac:dyDescent="0.3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3:32" s="9" customFormat="1" x14ac:dyDescent="0.3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3:32" s="9" customFormat="1" x14ac:dyDescent="0.3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3:32" s="9" customFormat="1" x14ac:dyDescent="0.3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3:32" s="9" customFormat="1" x14ac:dyDescent="0.3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3:32" s="9" customFormat="1" x14ac:dyDescent="0.3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3:32" s="9" customFormat="1" x14ac:dyDescent="0.3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3:32" s="9" customFormat="1" x14ac:dyDescent="0.3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3:32" s="9" customFormat="1" x14ac:dyDescent="0.3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3:32" s="9" customFormat="1" x14ac:dyDescent="0.3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3:32" s="9" customFormat="1" x14ac:dyDescent="0.3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3:32" s="9" customFormat="1" x14ac:dyDescent="0.3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3:32" s="9" customFormat="1" x14ac:dyDescent="0.3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3:32" s="9" customFormat="1" x14ac:dyDescent="0.3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3:32" s="9" customFormat="1" x14ac:dyDescent="0.3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3:32" s="9" customFormat="1" x14ac:dyDescent="0.3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3:32" s="9" customFormat="1" x14ac:dyDescent="0.3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3:32" s="9" customFormat="1" x14ac:dyDescent="0.3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3:32" s="9" customFormat="1" x14ac:dyDescent="0.3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3:32" s="9" customFormat="1" x14ac:dyDescent="0.3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3:32" s="9" customFormat="1" x14ac:dyDescent="0.3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3:32" s="9" customFormat="1" x14ac:dyDescent="0.3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3:32" s="9" customFormat="1" x14ac:dyDescent="0.3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3:32" s="9" customFormat="1" x14ac:dyDescent="0.3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3:32" s="9" customFormat="1" x14ac:dyDescent="0.3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3:32" s="9" customFormat="1" x14ac:dyDescent="0.3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3:32" s="9" customFormat="1" x14ac:dyDescent="0.3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3:32" s="9" customFormat="1" x14ac:dyDescent="0.3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3:32" s="9" customFormat="1" x14ac:dyDescent="0.3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3:32" s="9" customFormat="1" x14ac:dyDescent="0.3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3:32" s="9" customFormat="1" x14ac:dyDescent="0.3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3:32" s="9" customFormat="1" x14ac:dyDescent="0.3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3:32" s="9" customFormat="1" x14ac:dyDescent="0.3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3:32" s="9" customFormat="1" x14ac:dyDescent="0.3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3:32" s="9" customFormat="1" x14ac:dyDescent="0.3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3:32" s="9" customFormat="1" x14ac:dyDescent="0.3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3:32" s="9" customFormat="1" x14ac:dyDescent="0.3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3:32" s="9" customFormat="1" x14ac:dyDescent="0.3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3:32" s="9" customFormat="1" x14ac:dyDescent="0.3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3:32" s="9" customFormat="1" x14ac:dyDescent="0.3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3:32" s="9" customFormat="1" x14ac:dyDescent="0.3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3:32" s="9" customFormat="1" x14ac:dyDescent="0.3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3:32" s="9" customFormat="1" x14ac:dyDescent="0.3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3:32" s="9" customFormat="1" x14ac:dyDescent="0.3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3:32" s="9" customFormat="1" x14ac:dyDescent="0.3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3:32" s="9" customFormat="1" x14ac:dyDescent="0.3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3:32" s="9" customFormat="1" x14ac:dyDescent="0.3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3:32" s="9" customFormat="1" x14ac:dyDescent="0.3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3:32" s="9" customFormat="1" x14ac:dyDescent="0.3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3:32" s="9" customFormat="1" x14ac:dyDescent="0.3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3:32" s="9" customFormat="1" x14ac:dyDescent="0.3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3:32" s="9" customFormat="1" x14ac:dyDescent="0.3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3:32" s="9" customFormat="1" x14ac:dyDescent="0.3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3:32" s="9" customFormat="1" x14ac:dyDescent="0.3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3:32" s="9" customFormat="1" x14ac:dyDescent="0.3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3:32" s="9" customFormat="1" x14ac:dyDescent="0.3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3:32" s="9" customFormat="1" x14ac:dyDescent="0.3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3:32" s="9" customFormat="1" x14ac:dyDescent="0.3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3:32" s="9" customFormat="1" x14ac:dyDescent="0.3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3:32" s="9" customFormat="1" x14ac:dyDescent="0.3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3:32" s="9" customFormat="1" x14ac:dyDescent="0.3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3:32" s="9" customFormat="1" x14ac:dyDescent="0.3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3:32" s="9" customFormat="1" x14ac:dyDescent="0.3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3:32" s="9" customFormat="1" x14ac:dyDescent="0.3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3:32" s="9" customFormat="1" x14ac:dyDescent="0.3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3:32" s="9" customFormat="1" x14ac:dyDescent="0.3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3:32" s="9" customFormat="1" x14ac:dyDescent="0.3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3:32" s="9" customFormat="1" x14ac:dyDescent="0.3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3:32" s="9" customFormat="1" x14ac:dyDescent="0.3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3:32" s="9" customFormat="1" x14ac:dyDescent="0.3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3:32" s="9" customFormat="1" x14ac:dyDescent="0.3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3:32" s="9" customFormat="1" x14ac:dyDescent="0.3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3:32" s="9" customFormat="1" x14ac:dyDescent="0.3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3:32" s="9" customFormat="1" x14ac:dyDescent="0.3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3:32" s="9" customFormat="1" x14ac:dyDescent="0.3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3:32" s="9" customFormat="1" x14ac:dyDescent="0.3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3:32" s="9" customFormat="1" x14ac:dyDescent="0.3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3:32" s="9" customFormat="1" x14ac:dyDescent="0.3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3:32" s="9" customFormat="1" x14ac:dyDescent="0.3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3:32" s="9" customFormat="1" x14ac:dyDescent="0.3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3:32" s="9" customFormat="1" x14ac:dyDescent="0.3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3:32" s="9" customFormat="1" x14ac:dyDescent="0.3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3:32" s="9" customFormat="1" x14ac:dyDescent="0.3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3:32" s="9" customFormat="1" x14ac:dyDescent="0.3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3:32" s="9" customFormat="1" x14ac:dyDescent="0.3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3:32" s="9" customFormat="1" x14ac:dyDescent="0.3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3:32" s="9" customFormat="1" x14ac:dyDescent="0.3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3:32" s="9" customFormat="1" x14ac:dyDescent="0.3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3:32" s="9" customFormat="1" x14ac:dyDescent="0.3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3:32" s="9" customFormat="1" x14ac:dyDescent="0.3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3:32" s="9" customFormat="1" x14ac:dyDescent="0.3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3:32" s="9" customFormat="1" x14ac:dyDescent="0.3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3:32" s="9" customFormat="1" x14ac:dyDescent="0.3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3:32" s="9" customFormat="1" x14ac:dyDescent="0.3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3:32" s="9" customFormat="1" x14ac:dyDescent="0.3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3:32" s="9" customFormat="1" x14ac:dyDescent="0.3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3:32" s="9" customFormat="1" x14ac:dyDescent="0.3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3:32" s="9" customFormat="1" x14ac:dyDescent="0.3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3:32" s="9" customFormat="1" x14ac:dyDescent="0.3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3:32" s="9" customFormat="1" x14ac:dyDescent="0.3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3:32" s="9" customFormat="1" x14ac:dyDescent="0.3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3:32" s="9" customFormat="1" x14ac:dyDescent="0.3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3:32" s="9" customFormat="1" x14ac:dyDescent="0.3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3:32" s="9" customFormat="1" x14ac:dyDescent="0.3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3:32" s="9" customFormat="1" x14ac:dyDescent="0.3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3:32" s="9" customFormat="1" x14ac:dyDescent="0.3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3:32" s="9" customFormat="1" x14ac:dyDescent="0.3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3:32" s="9" customFormat="1" x14ac:dyDescent="0.3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3:32" s="9" customFormat="1" x14ac:dyDescent="0.3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3:32" s="9" customFormat="1" x14ac:dyDescent="0.3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3:32" s="9" customFormat="1" x14ac:dyDescent="0.3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3:32" s="9" customFormat="1" x14ac:dyDescent="0.3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3:32" s="9" customFormat="1" x14ac:dyDescent="0.3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3:32" s="9" customFormat="1" x14ac:dyDescent="0.3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3:32" s="9" customFormat="1" x14ac:dyDescent="0.3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3:32" s="9" customFormat="1" x14ac:dyDescent="0.3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3:32" s="9" customFormat="1" x14ac:dyDescent="0.3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3:32" s="9" customFormat="1" x14ac:dyDescent="0.3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3:32" s="9" customFormat="1" x14ac:dyDescent="0.3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3:32" s="9" customFormat="1" x14ac:dyDescent="0.3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3:32" s="9" customFormat="1" x14ac:dyDescent="0.3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3:32" s="9" customFormat="1" x14ac:dyDescent="0.3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3:32" s="9" customFormat="1" x14ac:dyDescent="0.3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</sheetData>
  <conditionalFormatting sqref="S39:AF46">
    <cfRule type="cellIs" dxfId="12" priority="2" operator="equal">
      <formula>0</formula>
    </cfRule>
  </conditionalFormatting>
  <conditionalFormatting sqref="AF5:AF16">
    <cfRule type="cellIs" dxfId="11" priority="3" operator="equal">
      <formula>0</formula>
    </cfRule>
  </conditionalFormatting>
  <conditionalFormatting sqref="AF20:AF30">
    <cfRule type="cellIs" dxfId="10" priority="4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4E15-13E3-4E30-9DF8-5F2917BFC083}">
  <dimension ref="A1:BD445"/>
  <sheetViews>
    <sheetView zoomScale="60" zoomScaleNormal="60" workbookViewId="0">
      <selection activeCell="C7" sqref="C7:O8"/>
    </sheetView>
  </sheetViews>
  <sheetFormatPr defaultRowHeight="15.75" x14ac:dyDescent="0.3"/>
  <cols>
    <col min="1" max="1" width="3.6640625" style="9" customWidth="1"/>
    <col min="2" max="2" width="4.6640625" customWidth="1"/>
    <col min="3" max="3" width="7.6640625" style="1" customWidth="1"/>
    <col min="4" max="6" width="8.6640625" style="1" customWidth="1"/>
    <col min="7" max="7" width="10.6640625" style="1" customWidth="1"/>
    <col min="8" max="12" width="8.6640625" style="1" customWidth="1"/>
    <col min="13" max="13" width="11.109375" style="1" customWidth="1"/>
    <col min="14" max="16" width="8.6640625" style="1" customWidth="1"/>
    <col min="17" max="17" width="7.6640625" style="9" customWidth="1"/>
    <col min="18" max="18" width="4.6640625" customWidth="1"/>
    <col min="19" max="22" width="8.6640625" style="1" customWidth="1"/>
    <col min="23" max="23" width="10.21875" style="1" customWidth="1"/>
    <col min="24" max="28" width="8.6640625" style="1" customWidth="1"/>
    <col min="29" max="29" width="11.109375" style="1" customWidth="1"/>
    <col min="30" max="32" width="8.6640625" style="1" customWidth="1"/>
    <col min="33" max="33" width="6.6640625" style="9" customWidth="1"/>
    <col min="34" max="56" width="8.6640625" style="9"/>
  </cols>
  <sheetData>
    <row r="1" spans="2:32" s="9" customFormat="1" ht="43.7" customHeight="1" x14ac:dyDescent="0.3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49" customFormat="1" ht="41.45" customHeight="1" x14ac:dyDescent="0.3">
      <c r="B2" s="50" t="s">
        <v>45</v>
      </c>
      <c r="C2" s="51"/>
      <c r="D2" s="51"/>
      <c r="E2" s="51"/>
      <c r="H2" s="51"/>
      <c r="I2" s="51"/>
      <c r="J2" s="51"/>
      <c r="K2" s="51"/>
      <c r="L2" s="51"/>
      <c r="M2" s="51"/>
      <c r="N2" s="51"/>
      <c r="O2" s="51"/>
      <c r="P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2:32" ht="21" customHeight="1" x14ac:dyDescent="0.3">
      <c r="B3" s="39" t="s">
        <v>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  <c r="R3" s="36" t="s">
        <v>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</row>
    <row r="4" spans="2:32" ht="21" customHeight="1" x14ac:dyDescent="0.3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30" t="s">
        <v>27</v>
      </c>
      <c r="R4" s="12"/>
      <c r="S4" s="13" t="s">
        <v>0</v>
      </c>
      <c r="T4" s="13" t="s">
        <v>1</v>
      </c>
      <c r="U4" s="13" t="s">
        <v>2</v>
      </c>
      <c r="V4" s="13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12</v>
      </c>
      <c r="AF4" s="20" t="s">
        <v>27</v>
      </c>
    </row>
    <row r="5" spans="2:32" x14ac:dyDescent="0.3">
      <c r="B5" s="5" t="s">
        <v>13</v>
      </c>
      <c r="C5" s="41">
        <f>S35/Arbetskraften!C21*100</f>
        <v>6.7114093959731544</v>
      </c>
      <c r="D5" s="41">
        <f>T35/Arbetskraften!D21*100</f>
        <v>6.3373718546132345</v>
      </c>
      <c r="E5" s="41">
        <f>U35/Arbetskraften!E21*100</f>
        <v>6.3919138090824834</v>
      </c>
      <c r="F5" s="41">
        <f>V35/Arbetskraften!F21*100</f>
        <v>5.6500274273176085</v>
      </c>
      <c r="G5" s="41">
        <f>W35/Arbetskraften!G21*100</f>
        <v>3.9050011418131998</v>
      </c>
      <c r="H5" s="41">
        <f>X35/Arbetskraften!H21*100</f>
        <v>4.6474358974358978</v>
      </c>
      <c r="I5" s="41">
        <f>Y35/Arbetskraften!I21*100</f>
        <v>5.3326810176125239</v>
      </c>
      <c r="J5" s="41">
        <f>Z35/Arbetskraften!J21*100</f>
        <v>10.177705977382875</v>
      </c>
      <c r="K5" s="41">
        <f>AA35/Arbetskraften!K21*100</f>
        <v>5.1069900142653353</v>
      </c>
      <c r="L5" s="41">
        <f>AB35/Arbetskraften!L21*100</f>
        <v>7.029245767060031</v>
      </c>
      <c r="M5" s="41">
        <f>AC35/Arbetskraften!M21*100</f>
        <v>5.6728232189973617</v>
      </c>
      <c r="N5" s="41">
        <f>AD35/Arbetskraften!N21*100</f>
        <v>4.838709677419355</v>
      </c>
      <c r="O5" s="41">
        <f>AE35/Arbetskraften!O21*100</f>
        <v>3.5555555555555554</v>
      </c>
      <c r="P5" s="47">
        <f>AF35/Arbetskraften!P21*100</f>
        <v>5.9895519042775121</v>
      </c>
      <c r="R5" s="12" t="s">
        <v>13</v>
      </c>
      <c r="S5" s="68">
        <v>50</v>
      </c>
      <c r="T5" s="68">
        <v>65</v>
      </c>
      <c r="U5" s="68">
        <v>1184</v>
      </c>
      <c r="V5" s="68">
        <v>55</v>
      </c>
      <c r="W5" s="68">
        <v>103</v>
      </c>
      <c r="X5" s="68">
        <v>50</v>
      </c>
      <c r="Y5" s="68">
        <v>65</v>
      </c>
      <c r="Z5" s="68">
        <v>38</v>
      </c>
      <c r="AA5" s="68">
        <v>93</v>
      </c>
      <c r="AB5" s="68">
        <v>64</v>
      </c>
      <c r="AC5" s="68">
        <v>49</v>
      </c>
      <c r="AD5" s="68">
        <v>18</v>
      </c>
      <c r="AE5" s="68">
        <v>14</v>
      </c>
      <c r="AF5" s="22">
        <f>SUM(S5:AE5)</f>
        <v>1848</v>
      </c>
    </row>
    <row r="6" spans="2:32" x14ac:dyDescent="0.3">
      <c r="B6" s="5" t="s">
        <v>14</v>
      </c>
      <c r="C6" s="41">
        <f>S36/Arbetskraften!C22*100</f>
        <v>7.1363220494053063</v>
      </c>
      <c r="D6" s="41">
        <f>T36/Arbetskraften!D22*100</f>
        <v>6.1951711823616176</v>
      </c>
      <c r="E6" s="41">
        <f>U36/Arbetskraften!E22*100</f>
        <v>6.671043865323897</v>
      </c>
      <c r="F6" s="41">
        <f>V36/Arbetskraften!F22*100</f>
        <v>6.2425846490827785</v>
      </c>
      <c r="G6" s="41">
        <f>W36/Arbetskraften!G22*100</f>
        <v>3.981997101228163</v>
      </c>
      <c r="H6" s="41">
        <f>X36/Arbetskraften!H22*100</f>
        <v>4.6743907311226529</v>
      </c>
      <c r="I6" s="41">
        <f>Y36/Arbetskraften!I22*100</f>
        <v>5.131128848346636</v>
      </c>
      <c r="J6" s="41">
        <f>Z36/Arbetskraften!J22*100</f>
        <v>10.431947840260799</v>
      </c>
      <c r="K6" s="41">
        <f>AA36/Arbetskraften!K22*100</f>
        <v>4.9252669039145909</v>
      </c>
      <c r="L6" s="41">
        <f>AB36/Arbetskraften!L22*100</f>
        <v>8.0722070844686638</v>
      </c>
      <c r="M6" s="41">
        <f>AC36/Arbetskraften!M22*100</f>
        <v>5.8082613717617297</v>
      </c>
      <c r="N6" s="41">
        <f>AD36/Arbetskraften!N22*100</f>
        <v>4.5454545454545459</v>
      </c>
      <c r="O6" s="41">
        <f>AE36/Arbetskraften!O22*100</f>
        <v>3.7128712871287135</v>
      </c>
      <c r="P6" s="47">
        <f>AF36/Arbetskraften!P22*100</f>
        <v>6.2095329489966105</v>
      </c>
      <c r="R6" s="12" t="s">
        <v>14</v>
      </c>
      <c r="S6" s="68">
        <v>56</v>
      </c>
      <c r="T6" s="68">
        <v>57</v>
      </c>
      <c r="U6" s="68">
        <v>1204</v>
      </c>
      <c r="V6" s="68">
        <v>65</v>
      </c>
      <c r="W6" s="68">
        <v>109</v>
      </c>
      <c r="X6" s="68">
        <v>53</v>
      </c>
      <c r="Y6" s="68">
        <v>56</v>
      </c>
      <c r="Z6" s="68">
        <v>36</v>
      </c>
      <c r="AA6" s="68">
        <v>85</v>
      </c>
      <c r="AB6" s="68">
        <v>75</v>
      </c>
      <c r="AC6" s="68">
        <v>50</v>
      </c>
      <c r="AD6" s="68">
        <v>15</v>
      </c>
      <c r="AE6" s="68">
        <v>13</v>
      </c>
      <c r="AF6" s="22">
        <f>SUM(S6:AE6)</f>
        <v>1874</v>
      </c>
    </row>
    <row r="7" spans="2:32" x14ac:dyDescent="0.3">
      <c r="B7" s="5" t="s">
        <v>15</v>
      </c>
      <c r="C7" s="41">
        <f>S37/Arbetskraften!C23*100</f>
        <v>7.1911025341526589</v>
      </c>
      <c r="D7" s="41">
        <f>T37/Arbetskraften!D23*100</f>
        <v>6.8038834951456311</v>
      </c>
      <c r="E7" s="41">
        <f>U37/Arbetskraften!E23*100</f>
        <v>6.6129752834494502</v>
      </c>
      <c r="F7" s="41">
        <f>V37/Arbetskraften!F23*100</f>
        <v>5.3029612756264237</v>
      </c>
      <c r="G7" s="41">
        <f>W37/Arbetskraften!G23*100</f>
        <v>3.9679657485808213</v>
      </c>
      <c r="H7" s="41">
        <f>X37/Arbetskraften!H23*100</f>
        <v>4.1515584977213003</v>
      </c>
      <c r="I7" s="41">
        <f>Y37/Arbetskraften!I23*100</f>
        <v>4.8871874236376955</v>
      </c>
      <c r="J7" s="41">
        <f>Z37/Arbetskraften!J23*100</f>
        <v>8.8585099111414909</v>
      </c>
      <c r="K7" s="41">
        <f>AA37/Arbetskraften!K23*100</f>
        <v>4.9790169997866141</v>
      </c>
      <c r="L7" s="41">
        <f>AB37/Arbetskraften!L23*100</f>
        <v>7.2816769922770099</v>
      </c>
      <c r="M7" s="41">
        <f>AC37/Arbetskraften!M23*100</f>
        <v>5.1445531493899095</v>
      </c>
      <c r="N7" s="41">
        <f>AD37/Arbetskraften!N23*100</f>
        <v>4.8410757946210285</v>
      </c>
      <c r="O7" s="41">
        <f>AE37/Arbetskraften!O23*100</f>
        <v>3.56568032685403</v>
      </c>
      <c r="P7" s="47">
        <f>AF37/Arbetskraften!P23*100</f>
        <v>6.0816548814606097</v>
      </c>
      <c r="R7" s="12" t="s">
        <v>15</v>
      </c>
      <c r="S7" s="79">
        <v>54</v>
      </c>
      <c r="T7" s="79">
        <v>76</v>
      </c>
      <c r="U7" s="79">
        <v>1200</v>
      </c>
      <c r="V7" s="79">
        <v>48</v>
      </c>
      <c r="W7" s="79">
        <v>105</v>
      </c>
      <c r="X7" s="79">
        <v>48</v>
      </c>
      <c r="Y7" s="79">
        <v>51</v>
      </c>
      <c r="Z7" s="79">
        <v>30</v>
      </c>
      <c r="AA7" s="79">
        <v>86</v>
      </c>
      <c r="AB7" s="79">
        <v>68</v>
      </c>
      <c r="AC7" s="79">
        <v>43</v>
      </c>
      <c r="AD7" s="79">
        <v>15</v>
      </c>
      <c r="AE7" s="79">
        <v>14</v>
      </c>
      <c r="AF7" s="22">
        <f>SUM(S7:AE7)</f>
        <v>1838</v>
      </c>
    </row>
    <row r="8" spans="2:32" x14ac:dyDescent="0.3">
      <c r="B8" s="5" t="s">
        <v>16</v>
      </c>
      <c r="C8" s="41">
        <f>S38/Arbetskraften!C24*100</f>
        <v>7.1243720505404173</v>
      </c>
      <c r="D8" s="41">
        <f>T38/Arbetskraften!D24*100</f>
        <v>6.3573682365314967</v>
      </c>
      <c r="E8" s="41">
        <f>U38/Arbetskraften!E24*100</f>
        <v>6.4437237492689663</v>
      </c>
      <c r="F8" s="41">
        <f>V38/Arbetskraften!F24*100</f>
        <v>5.2986161689730507</v>
      </c>
      <c r="G8" s="41">
        <f>W38/Arbetskraften!G24*100</f>
        <v>3.4931152689737059</v>
      </c>
      <c r="H8" s="41">
        <f>X38/Arbetskraften!H24*100</f>
        <v>4.4281914893617031</v>
      </c>
      <c r="I8" s="41">
        <f>Y38/Arbetskraften!I24*100</f>
        <v>4.8483859119291521</v>
      </c>
      <c r="J8" s="41">
        <f>Z38/Arbetskraften!J24*100</f>
        <v>8.2361015785861369</v>
      </c>
      <c r="K8" s="41">
        <f>AA38/Arbetskraften!K24*100</f>
        <v>4.6918319471102583</v>
      </c>
      <c r="L8" s="41">
        <f>AB38/Arbetskraften!L24*100</f>
        <v>7.162207924144937</v>
      </c>
      <c r="M8" s="41">
        <f>AC38/Arbetskraften!M24*100</f>
        <v>4.9434252444249163</v>
      </c>
      <c r="N8" s="41">
        <f>AD38/Arbetskraften!N24*100</f>
        <v>4.4052863436123353</v>
      </c>
      <c r="O8" s="41">
        <f>AE38/Arbetskraften!O24*100</f>
        <v>3.5665634674922599</v>
      </c>
      <c r="P8" s="47">
        <f>AF38/Arbetskraften!P24*100</f>
        <v>5.8990060488248153</v>
      </c>
      <c r="R8" s="12" t="s">
        <v>16</v>
      </c>
      <c r="S8" s="79">
        <v>55</v>
      </c>
      <c r="T8" s="79">
        <v>65</v>
      </c>
      <c r="U8" s="79">
        <v>1119</v>
      </c>
      <c r="V8" s="79">
        <v>44</v>
      </c>
      <c r="W8" s="79">
        <v>88</v>
      </c>
      <c r="X8" s="79">
        <v>52</v>
      </c>
      <c r="Y8" s="79">
        <v>47</v>
      </c>
      <c r="Z8" s="79">
        <v>26</v>
      </c>
      <c r="AA8" s="79">
        <v>77</v>
      </c>
      <c r="AB8" s="79">
        <v>64</v>
      </c>
      <c r="AC8" s="79">
        <v>29</v>
      </c>
      <c r="AD8" s="79">
        <v>11</v>
      </c>
      <c r="AE8" s="79">
        <v>14</v>
      </c>
      <c r="AF8" s="22">
        <f>SUM(S8:AE8)</f>
        <v>1691</v>
      </c>
    </row>
    <row r="9" spans="2:32" x14ac:dyDescent="0.3">
      <c r="B9" s="5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7"/>
      <c r="R9" s="12" t="s">
        <v>17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22"/>
    </row>
    <row r="10" spans="2:32" x14ac:dyDescent="0.3">
      <c r="B10" s="5" t="s">
        <v>18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7"/>
      <c r="R10" s="12" t="s">
        <v>18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22"/>
    </row>
    <row r="11" spans="2:32" x14ac:dyDescent="0.3">
      <c r="B11" s="5" t="s">
        <v>19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  <c r="R11" s="12" t="s">
        <v>19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spans="2:32" x14ac:dyDescent="0.3">
      <c r="B12" s="5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  <c r="R12" s="12" t="s">
        <v>20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2:32" x14ac:dyDescent="0.3">
      <c r="B13" s="5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7"/>
      <c r="R13" s="12" t="s">
        <v>21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</row>
    <row r="14" spans="2:32" x14ac:dyDescent="0.3">
      <c r="B14" s="5" t="s">
        <v>22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7"/>
      <c r="R14" s="12" t="s">
        <v>22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2:32" x14ac:dyDescent="0.3">
      <c r="B15" s="5" t="s">
        <v>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7"/>
      <c r="R15" s="12" t="s">
        <v>23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2:32" x14ac:dyDescent="0.3">
      <c r="B16" s="16" t="s">
        <v>24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77"/>
      <c r="R16" s="14" t="s">
        <v>24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3:32" s="9" customFormat="1" ht="18" customHeight="1" x14ac:dyDescent="0.3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21" customHeight="1" x14ac:dyDescent="0.3">
      <c r="R18" s="37" t="s">
        <v>26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3:32" ht="21" customHeight="1" x14ac:dyDescent="0.3">
      <c r="R19" s="4"/>
      <c r="S19" s="25" t="s">
        <v>0</v>
      </c>
      <c r="T19" s="25" t="s">
        <v>1</v>
      </c>
      <c r="U19" s="25" t="s">
        <v>2</v>
      </c>
      <c r="V19" s="25" t="s">
        <v>3</v>
      </c>
      <c r="W19" s="25" t="s">
        <v>4</v>
      </c>
      <c r="X19" s="25" t="s">
        <v>5</v>
      </c>
      <c r="Y19" s="25" t="s">
        <v>6</v>
      </c>
      <c r="Z19" s="25" t="s">
        <v>7</v>
      </c>
      <c r="AA19" s="25" t="s">
        <v>8</v>
      </c>
      <c r="AB19" s="25" t="s">
        <v>9</v>
      </c>
      <c r="AC19" s="25" t="s">
        <v>10</v>
      </c>
      <c r="AD19" s="25" t="s">
        <v>11</v>
      </c>
      <c r="AE19" s="25" t="s">
        <v>12</v>
      </c>
      <c r="AF19" s="26" t="s">
        <v>27</v>
      </c>
    </row>
    <row r="20" spans="3:32" x14ac:dyDescent="0.3">
      <c r="R20" s="4" t="s">
        <v>13</v>
      </c>
      <c r="S20" s="68">
        <v>60</v>
      </c>
      <c r="T20" s="68">
        <v>71</v>
      </c>
      <c r="U20" s="68">
        <v>1023</v>
      </c>
      <c r="V20" s="68">
        <v>48</v>
      </c>
      <c r="W20" s="68">
        <v>68</v>
      </c>
      <c r="X20" s="68">
        <v>66</v>
      </c>
      <c r="Y20" s="68">
        <v>44</v>
      </c>
      <c r="Z20" s="68">
        <v>25</v>
      </c>
      <c r="AA20" s="68">
        <v>86</v>
      </c>
      <c r="AB20" s="68">
        <v>73</v>
      </c>
      <c r="AC20" s="68">
        <v>37</v>
      </c>
      <c r="AD20" s="68">
        <v>15</v>
      </c>
      <c r="AE20" s="68">
        <v>10</v>
      </c>
      <c r="AF20" s="27">
        <f>SUM(S20:AE20)</f>
        <v>1626</v>
      </c>
    </row>
    <row r="21" spans="3:32" x14ac:dyDescent="0.3">
      <c r="R21" s="4" t="s">
        <v>14</v>
      </c>
      <c r="S21" s="68">
        <v>61</v>
      </c>
      <c r="T21" s="68">
        <v>76</v>
      </c>
      <c r="U21" s="68">
        <v>1099</v>
      </c>
      <c r="V21" s="68">
        <v>49</v>
      </c>
      <c r="W21" s="68">
        <v>65</v>
      </c>
      <c r="X21" s="68">
        <v>64</v>
      </c>
      <c r="Y21" s="68">
        <v>49</v>
      </c>
      <c r="Z21" s="68">
        <v>28</v>
      </c>
      <c r="AA21" s="68">
        <v>88</v>
      </c>
      <c r="AB21" s="68">
        <v>83</v>
      </c>
      <c r="AC21" s="68">
        <v>38</v>
      </c>
      <c r="AD21" s="68">
        <v>16</v>
      </c>
      <c r="AE21" s="68">
        <v>12</v>
      </c>
      <c r="AF21" s="27">
        <f>SUM(S21:AE21)</f>
        <v>1728</v>
      </c>
    </row>
    <row r="22" spans="3:32" x14ac:dyDescent="0.3">
      <c r="R22" s="4" t="s">
        <v>15</v>
      </c>
      <c r="S22" s="79">
        <v>64</v>
      </c>
      <c r="T22" s="79">
        <v>70</v>
      </c>
      <c r="U22" s="79">
        <v>1082</v>
      </c>
      <c r="V22" s="79">
        <v>49</v>
      </c>
      <c r="W22" s="79">
        <v>68</v>
      </c>
      <c r="X22" s="79">
        <v>56</v>
      </c>
      <c r="Y22" s="79">
        <v>49</v>
      </c>
      <c r="Z22" s="79">
        <v>24</v>
      </c>
      <c r="AA22" s="79">
        <v>89</v>
      </c>
      <c r="AB22" s="79">
        <v>75</v>
      </c>
      <c r="AC22" s="79">
        <v>35</v>
      </c>
      <c r="AD22" s="79">
        <v>18</v>
      </c>
      <c r="AE22" s="79">
        <v>10</v>
      </c>
      <c r="AF22" s="27">
        <f>SUM(S22:AE22)</f>
        <v>1689</v>
      </c>
    </row>
    <row r="23" spans="3:32" x14ac:dyDescent="0.3">
      <c r="R23" s="4" t="s">
        <v>16</v>
      </c>
      <c r="S23" s="79">
        <v>62</v>
      </c>
      <c r="T23" s="79">
        <v>71</v>
      </c>
      <c r="U23" s="79">
        <v>1103</v>
      </c>
      <c r="V23" s="79">
        <v>53</v>
      </c>
      <c r="W23" s="79">
        <v>64</v>
      </c>
      <c r="X23" s="79">
        <v>59</v>
      </c>
      <c r="Y23" s="79">
        <v>52</v>
      </c>
      <c r="Z23" s="79">
        <v>24</v>
      </c>
      <c r="AA23" s="79">
        <v>88</v>
      </c>
      <c r="AB23" s="79">
        <v>77</v>
      </c>
      <c r="AC23" s="79">
        <v>46</v>
      </c>
      <c r="AD23" s="79">
        <v>19</v>
      </c>
      <c r="AE23" s="79">
        <v>10</v>
      </c>
      <c r="AF23" s="27">
        <f>SUM(S23:AE23)</f>
        <v>1728</v>
      </c>
    </row>
    <row r="24" spans="3:32" x14ac:dyDescent="0.3">
      <c r="R24" s="4" t="s">
        <v>17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27"/>
    </row>
    <row r="25" spans="3:32" x14ac:dyDescent="0.3">
      <c r="R25" s="4" t="s">
        <v>18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27"/>
    </row>
    <row r="26" spans="3:32" x14ac:dyDescent="0.3">
      <c r="R26" s="4" t="s">
        <v>19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7"/>
    </row>
    <row r="27" spans="3:32" x14ac:dyDescent="0.3">
      <c r="R27" s="4" t="s">
        <v>20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7"/>
    </row>
    <row r="28" spans="3:32" x14ac:dyDescent="0.3">
      <c r="R28" s="4" t="s">
        <v>21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27"/>
    </row>
    <row r="29" spans="3:32" x14ac:dyDescent="0.3">
      <c r="R29" s="4" t="s">
        <v>22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7"/>
    </row>
    <row r="30" spans="3:32" x14ac:dyDescent="0.3">
      <c r="R30" s="4" t="s">
        <v>23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7"/>
    </row>
    <row r="31" spans="3:32" x14ac:dyDescent="0.3">
      <c r="R31" s="15" t="s">
        <v>24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</row>
    <row r="32" spans="3:32" s="9" customFormat="1" ht="18" customHeigh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6" ht="21" customHeight="1" x14ac:dyDescent="0.3">
      <c r="R33" s="40" t="s">
        <v>28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2"/>
    </row>
    <row r="34" spans="1:56" s="7" customFormat="1" ht="21" customHeight="1" x14ac:dyDescent="0.3">
      <c r="A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"/>
      <c r="R34" s="33"/>
      <c r="S34" s="32" t="s">
        <v>0</v>
      </c>
      <c r="T34" s="32" t="s">
        <v>1</v>
      </c>
      <c r="U34" s="32" t="s">
        <v>2</v>
      </c>
      <c r="V34" s="32" t="s">
        <v>3</v>
      </c>
      <c r="W34" s="32" t="s">
        <v>4</v>
      </c>
      <c r="X34" s="32" t="s">
        <v>5</v>
      </c>
      <c r="Y34" s="32" t="s">
        <v>6</v>
      </c>
      <c r="Z34" s="32" t="s">
        <v>7</v>
      </c>
      <c r="AA34" s="32" t="s">
        <v>8</v>
      </c>
      <c r="AB34" s="32" t="s">
        <v>9</v>
      </c>
      <c r="AC34" s="32" t="s">
        <v>10</v>
      </c>
      <c r="AD34" s="32" t="s">
        <v>11</v>
      </c>
      <c r="AE34" s="32" t="s">
        <v>12</v>
      </c>
      <c r="AF34" s="42" t="s">
        <v>27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3">
      <c r="R35" s="33" t="s">
        <v>13</v>
      </c>
      <c r="S35" s="21">
        <f t="shared" ref="S35:AE35" si="0">S5+S20</f>
        <v>110</v>
      </c>
      <c r="T35" s="21">
        <f t="shared" si="0"/>
        <v>136</v>
      </c>
      <c r="U35" s="21">
        <f t="shared" si="0"/>
        <v>2207</v>
      </c>
      <c r="V35" s="21">
        <f t="shared" si="0"/>
        <v>103</v>
      </c>
      <c r="W35" s="21">
        <f t="shared" si="0"/>
        <v>171</v>
      </c>
      <c r="X35" s="21">
        <f t="shared" si="0"/>
        <v>116</v>
      </c>
      <c r="Y35" s="21">
        <f t="shared" si="0"/>
        <v>109</v>
      </c>
      <c r="Z35" s="21">
        <f t="shared" si="0"/>
        <v>63</v>
      </c>
      <c r="AA35" s="21">
        <f t="shared" si="0"/>
        <v>179</v>
      </c>
      <c r="AB35" s="21">
        <f t="shared" si="0"/>
        <v>137</v>
      </c>
      <c r="AC35" s="21">
        <f t="shared" si="0"/>
        <v>86</v>
      </c>
      <c r="AD35" s="21">
        <f t="shared" si="0"/>
        <v>33</v>
      </c>
      <c r="AE35" s="21">
        <f t="shared" si="0"/>
        <v>24</v>
      </c>
      <c r="AF35" s="45">
        <f>SUM(S35:AE35)</f>
        <v>3474</v>
      </c>
    </row>
    <row r="36" spans="1:56" x14ac:dyDescent="0.3">
      <c r="R36" s="33" t="s">
        <v>14</v>
      </c>
      <c r="S36" s="21">
        <f t="shared" ref="S36:AE36" si="1">S6+S21</f>
        <v>117</v>
      </c>
      <c r="T36" s="21">
        <f t="shared" si="1"/>
        <v>133</v>
      </c>
      <c r="U36" s="21">
        <f t="shared" si="1"/>
        <v>2303</v>
      </c>
      <c r="V36" s="21">
        <f t="shared" si="1"/>
        <v>114</v>
      </c>
      <c r="W36" s="21">
        <f t="shared" si="1"/>
        <v>174</v>
      </c>
      <c r="X36" s="21">
        <f t="shared" si="1"/>
        <v>117</v>
      </c>
      <c r="Y36" s="21">
        <f t="shared" si="1"/>
        <v>105</v>
      </c>
      <c r="Z36" s="21">
        <f t="shared" si="1"/>
        <v>64</v>
      </c>
      <c r="AA36" s="21">
        <f t="shared" si="1"/>
        <v>173</v>
      </c>
      <c r="AB36" s="21">
        <f t="shared" si="1"/>
        <v>158</v>
      </c>
      <c r="AC36" s="21">
        <f t="shared" si="1"/>
        <v>88</v>
      </c>
      <c r="AD36" s="21">
        <f t="shared" si="1"/>
        <v>31</v>
      </c>
      <c r="AE36" s="21">
        <f t="shared" si="1"/>
        <v>25</v>
      </c>
      <c r="AF36" s="45">
        <f t="shared" ref="AF36:AF38" si="2">SUM(S36:AE36)</f>
        <v>3602</v>
      </c>
    </row>
    <row r="37" spans="1:56" x14ac:dyDescent="0.3">
      <c r="R37" s="33" t="s">
        <v>15</v>
      </c>
      <c r="S37" s="21">
        <f t="shared" ref="S37:AE37" si="3">S7+S22</f>
        <v>118</v>
      </c>
      <c r="T37" s="21">
        <f t="shared" si="3"/>
        <v>146</v>
      </c>
      <c r="U37" s="21">
        <f t="shared" si="3"/>
        <v>2282</v>
      </c>
      <c r="V37" s="21">
        <f t="shared" si="3"/>
        <v>97</v>
      </c>
      <c r="W37" s="21">
        <f t="shared" si="3"/>
        <v>173</v>
      </c>
      <c r="X37" s="21">
        <f t="shared" si="3"/>
        <v>104</v>
      </c>
      <c r="Y37" s="21">
        <f t="shared" si="3"/>
        <v>100</v>
      </c>
      <c r="Z37" s="21">
        <f t="shared" si="3"/>
        <v>54</v>
      </c>
      <c r="AA37" s="21">
        <f t="shared" si="3"/>
        <v>175</v>
      </c>
      <c r="AB37" s="21">
        <f t="shared" si="3"/>
        <v>143</v>
      </c>
      <c r="AC37" s="21">
        <f t="shared" si="3"/>
        <v>78</v>
      </c>
      <c r="AD37" s="21">
        <f t="shared" si="3"/>
        <v>33</v>
      </c>
      <c r="AE37" s="21">
        <f t="shared" si="3"/>
        <v>24</v>
      </c>
      <c r="AF37" s="45">
        <f>SUM(S37:AE37)</f>
        <v>3527</v>
      </c>
    </row>
    <row r="38" spans="1:56" x14ac:dyDescent="0.3">
      <c r="R38" s="33" t="s">
        <v>16</v>
      </c>
      <c r="S38" s="21">
        <f t="shared" ref="S38:AE38" si="4">S8+S23</f>
        <v>117</v>
      </c>
      <c r="T38" s="21">
        <f t="shared" si="4"/>
        <v>136</v>
      </c>
      <c r="U38" s="21">
        <f t="shared" si="4"/>
        <v>2222</v>
      </c>
      <c r="V38" s="21">
        <f t="shared" si="4"/>
        <v>97</v>
      </c>
      <c r="W38" s="21">
        <f t="shared" si="4"/>
        <v>152</v>
      </c>
      <c r="X38" s="21">
        <f t="shared" si="4"/>
        <v>111</v>
      </c>
      <c r="Y38" s="21">
        <f t="shared" si="4"/>
        <v>99</v>
      </c>
      <c r="Z38" s="21">
        <f t="shared" si="4"/>
        <v>50</v>
      </c>
      <c r="AA38" s="21">
        <f t="shared" si="4"/>
        <v>165</v>
      </c>
      <c r="AB38" s="21">
        <f t="shared" si="4"/>
        <v>141</v>
      </c>
      <c r="AC38" s="21">
        <f t="shared" si="4"/>
        <v>75</v>
      </c>
      <c r="AD38" s="21">
        <f t="shared" si="4"/>
        <v>30</v>
      </c>
      <c r="AE38" s="21">
        <f t="shared" si="4"/>
        <v>24</v>
      </c>
      <c r="AF38" s="45">
        <f t="shared" si="2"/>
        <v>3419</v>
      </c>
    </row>
    <row r="39" spans="1:56" x14ac:dyDescent="0.3">
      <c r="R39" s="33" t="s">
        <v>17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45"/>
    </row>
    <row r="40" spans="1:56" x14ac:dyDescent="0.3">
      <c r="R40" s="33" t="s">
        <v>18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5"/>
    </row>
    <row r="41" spans="1:56" x14ac:dyDescent="0.3">
      <c r="R41" s="33" t="s">
        <v>19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5"/>
    </row>
    <row r="42" spans="1:56" x14ac:dyDescent="0.3">
      <c r="R42" s="33" t="s">
        <v>20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5"/>
    </row>
    <row r="43" spans="1:56" x14ac:dyDescent="0.3">
      <c r="R43" s="33" t="s">
        <v>21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5"/>
    </row>
    <row r="44" spans="1:56" x14ac:dyDescent="0.3">
      <c r="R44" s="33" t="s">
        <v>22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5"/>
    </row>
    <row r="45" spans="1:56" x14ac:dyDescent="0.3">
      <c r="R45" s="33" t="s">
        <v>23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45"/>
    </row>
    <row r="46" spans="1:56" x14ac:dyDescent="0.3">
      <c r="R46" s="43" t="s">
        <v>24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6"/>
    </row>
    <row r="47" spans="1:56" s="9" customFormat="1" x14ac:dyDescent="0.3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56" s="9" customFormat="1" x14ac:dyDescent="0.3">
      <c r="B48" s="66" t="s">
        <v>37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3:32" s="9" customFormat="1" x14ac:dyDescent="0.3">
      <c r="C49" s="48" t="s">
        <v>0</v>
      </c>
      <c r="D49" s="48" t="s">
        <v>1</v>
      </c>
      <c r="E49" s="48" t="s">
        <v>2</v>
      </c>
      <c r="F49" s="48" t="s">
        <v>3</v>
      </c>
      <c r="G49" s="48" t="s">
        <v>32</v>
      </c>
      <c r="H49" s="48" t="s">
        <v>5</v>
      </c>
      <c r="I49" s="48" t="s">
        <v>6</v>
      </c>
      <c r="J49" s="48" t="s">
        <v>7</v>
      </c>
      <c r="K49" s="48" t="s">
        <v>8</v>
      </c>
      <c r="L49" s="48" t="s">
        <v>9</v>
      </c>
      <c r="M49" s="48" t="s">
        <v>33</v>
      </c>
      <c r="N49" s="48" t="s">
        <v>11</v>
      </c>
      <c r="O49" s="48" t="s">
        <v>12</v>
      </c>
      <c r="P49" s="48" t="s">
        <v>27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3:32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3:32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3:32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3:32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3:32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3:32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3:32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3:32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3:32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3:32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3:32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3:32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3:32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3:32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3:32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3:32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3:32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3:32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3:32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3:32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3:32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3:32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3:32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3:32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3:32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3:32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3:32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3:32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3:32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3:32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3:32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3:32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3:32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3:32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3:32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3:32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3:32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3:32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3:32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3:32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3:32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3:32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3:32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3:32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3:32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3:32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3:32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3:32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3:32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3:32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3:32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3:32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3:32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3:32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3:32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3:32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3:32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3:32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3:32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3:32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3:32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3:32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3:32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3:32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3:32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3:32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3:32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3:32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3:32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3:32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3:32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3:32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3:32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3:32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3:32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3:32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3:32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3:32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3:32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3:32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3:32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3:32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3:32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3:32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3:32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3:32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3:32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3:32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3:32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3:32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3:32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3:32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3:32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3:32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3:32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3:32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3:32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3:32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3:32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3:32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3:32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3:32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3:32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3:32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3:32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3:32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3:32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3:32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3:32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3:32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3:32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3:32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3:32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3:32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3:32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3:32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3:32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3:32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3:32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3:32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3:32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3:32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3:32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3:32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3:32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3:32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3:32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3:32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3:32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3:32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3:32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3:32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3:32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3:32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3:32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3:32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3:32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3:32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3:32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3:32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3:32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3:32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3:32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3:32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3:32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3:32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3:32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3:32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3:32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3:32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3:32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3:32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3:32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3:32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3:32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3:32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3:32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3:32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3:32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3:32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3:32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3:32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3:32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3:32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3:32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3:32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3:32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3:32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3:32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3:32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3:32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3:32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3:32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3:32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3:32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3:32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3:32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3:32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3:32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3:32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3:32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3:32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3:32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3:32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3:32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3:32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3:32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3:32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3:32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3:32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3:32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3:32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3:32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3:32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3:32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3:32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3:32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3:32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3:32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3:32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3:32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3:32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3:32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3:32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3:32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3:32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3:32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3:32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3:32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3:32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3:32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3:32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3:32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3:32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3:32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3:32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3:32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3:32" s="9" customFormat="1" x14ac:dyDescent="0.3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3:32" s="9" customFormat="1" x14ac:dyDescent="0.3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3:32" s="9" customFormat="1" x14ac:dyDescent="0.3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3:32" s="9" customFormat="1" x14ac:dyDescent="0.3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3:32" s="9" customFormat="1" x14ac:dyDescent="0.3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3:32" s="9" customFormat="1" x14ac:dyDescent="0.3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3:32" s="9" customFormat="1" x14ac:dyDescent="0.3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3:32" s="9" customFormat="1" x14ac:dyDescent="0.3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3:32" s="9" customFormat="1" x14ac:dyDescent="0.3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3:32" s="9" customFormat="1" x14ac:dyDescent="0.3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3:32" s="9" customFormat="1" x14ac:dyDescent="0.3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3:32" s="9" customFormat="1" x14ac:dyDescent="0.3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3:32" s="9" customFormat="1" x14ac:dyDescent="0.3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3:32" s="9" customFormat="1" x14ac:dyDescent="0.3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3:32" s="9" customFormat="1" x14ac:dyDescent="0.3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3:32" s="9" customFormat="1" x14ac:dyDescent="0.3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3:32" s="9" customFormat="1" x14ac:dyDescent="0.3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3:32" s="9" customFormat="1" x14ac:dyDescent="0.3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3:32" s="9" customFormat="1" x14ac:dyDescent="0.3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3:32" s="9" customFormat="1" x14ac:dyDescent="0.3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3:32" s="9" customFormat="1" x14ac:dyDescent="0.3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3:32" s="9" customFormat="1" x14ac:dyDescent="0.3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3:32" s="9" customFormat="1" x14ac:dyDescent="0.3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3:32" s="9" customFormat="1" x14ac:dyDescent="0.3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3:32" s="9" customFormat="1" x14ac:dyDescent="0.3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3:32" s="9" customFormat="1" x14ac:dyDescent="0.3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3:32" s="9" customFormat="1" x14ac:dyDescent="0.3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3:32" s="9" customFormat="1" x14ac:dyDescent="0.3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3:32" s="9" customFormat="1" x14ac:dyDescent="0.3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3:32" s="9" customFormat="1" x14ac:dyDescent="0.3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3:32" s="9" customFormat="1" x14ac:dyDescent="0.3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3:32" s="9" customFormat="1" x14ac:dyDescent="0.3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3:32" s="9" customFormat="1" x14ac:dyDescent="0.3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3:32" s="9" customFormat="1" x14ac:dyDescent="0.3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3:32" s="9" customFormat="1" x14ac:dyDescent="0.3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3:32" s="9" customFormat="1" x14ac:dyDescent="0.3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3:32" s="9" customFormat="1" x14ac:dyDescent="0.3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3:32" s="9" customFormat="1" x14ac:dyDescent="0.3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3:32" s="9" customFormat="1" x14ac:dyDescent="0.3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3:32" s="9" customFormat="1" x14ac:dyDescent="0.3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3:32" s="9" customFormat="1" x14ac:dyDescent="0.3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3:32" s="9" customFormat="1" x14ac:dyDescent="0.3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3:32" s="9" customFormat="1" x14ac:dyDescent="0.3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3:32" s="9" customFormat="1" x14ac:dyDescent="0.3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3:32" s="9" customFormat="1" x14ac:dyDescent="0.3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3:32" s="9" customFormat="1" x14ac:dyDescent="0.3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3:32" s="9" customFormat="1" x14ac:dyDescent="0.3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3:32" s="9" customFormat="1" x14ac:dyDescent="0.3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3:32" s="9" customFormat="1" x14ac:dyDescent="0.3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3:32" s="9" customFormat="1" x14ac:dyDescent="0.3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3:32" s="9" customFormat="1" x14ac:dyDescent="0.3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3:32" s="9" customFormat="1" x14ac:dyDescent="0.3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3:32" s="9" customFormat="1" x14ac:dyDescent="0.3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3:32" s="9" customFormat="1" x14ac:dyDescent="0.3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3:32" s="9" customFormat="1" x14ac:dyDescent="0.3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3:32" s="9" customFormat="1" x14ac:dyDescent="0.3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3:32" s="9" customFormat="1" x14ac:dyDescent="0.3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3:32" s="9" customFormat="1" x14ac:dyDescent="0.3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3:32" s="9" customFormat="1" x14ac:dyDescent="0.3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3:32" s="9" customFormat="1" x14ac:dyDescent="0.3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3:32" s="9" customFormat="1" x14ac:dyDescent="0.3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3:32" s="9" customFormat="1" x14ac:dyDescent="0.3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3:32" s="9" customFormat="1" x14ac:dyDescent="0.3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3:32" s="9" customFormat="1" x14ac:dyDescent="0.3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3:32" s="9" customFormat="1" x14ac:dyDescent="0.3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3:32" s="9" customFormat="1" x14ac:dyDescent="0.3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3:32" s="9" customFormat="1" x14ac:dyDescent="0.3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3:32" s="9" customFormat="1" x14ac:dyDescent="0.3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3:32" s="9" customFormat="1" x14ac:dyDescent="0.3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3:32" s="9" customFormat="1" x14ac:dyDescent="0.3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3:32" s="9" customFormat="1" x14ac:dyDescent="0.3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3:32" s="9" customFormat="1" x14ac:dyDescent="0.3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3:32" s="9" customFormat="1" x14ac:dyDescent="0.3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3:32" s="9" customFormat="1" x14ac:dyDescent="0.3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3:32" s="9" customFormat="1" x14ac:dyDescent="0.3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3:32" s="9" customFormat="1" x14ac:dyDescent="0.3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3:32" s="9" customFormat="1" x14ac:dyDescent="0.3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3:32" s="9" customFormat="1" x14ac:dyDescent="0.3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3:32" s="9" customFormat="1" x14ac:dyDescent="0.3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3:32" s="9" customFormat="1" x14ac:dyDescent="0.3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3:32" s="9" customFormat="1" x14ac:dyDescent="0.3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3:32" s="9" customFormat="1" x14ac:dyDescent="0.3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3:32" s="9" customFormat="1" x14ac:dyDescent="0.3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3:32" s="9" customFormat="1" x14ac:dyDescent="0.3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3:32" s="9" customFormat="1" x14ac:dyDescent="0.3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3:32" s="9" customFormat="1" x14ac:dyDescent="0.3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3:32" s="9" customFormat="1" x14ac:dyDescent="0.3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3:32" s="9" customFormat="1" x14ac:dyDescent="0.3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3:32" s="9" customFormat="1" x14ac:dyDescent="0.3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3:32" s="9" customFormat="1" x14ac:dyDescent="0.3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3:32" s="9" customFormat="1" x14ac:dyDescent="0.3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3:32" s="9" customFormat="1" x14ac:dyDescent="0.3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3:32" s="9" customFormat="1" x14ac:dyDescent="0.3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3:32" s="9" customFormat="1" x14ac:dyDescent="0.3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3:32" s="9" customFormat="1" x14ac:dyDescent="0.3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3:32" s="9" customFormat="1" x14ac:dyDescent="0.3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3:32" s="9" customFormat="1" x14ac:dyDescent="0.3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3:32" s="9" customFormat="1" x14ac:dyDescent="0.3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3:32" s="9" customFormat="1" x14ac:dyDescent="0.3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3:32" s="9" customFormat="1" x14ac:dyDescent="0.3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3:32" s="9" customFormat="1" x14ac:dyDescent="0.3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3:32" s="9" customFormat="1" x14ac:dyDescent="0.3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3:32" s="9" customFormat="1" x14ac:dyDescent="0.3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3:32" s="9" customFormat="1" x14ac:dyDescent="0.3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3:32" s="9" customFormat="1" x14ac:dyDescent="0.3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3:32" s="9" customFormat="1" x14ac:dyDescent="0.3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3:32" s="9" customFormat="1" x14ac:dyDescent="0.3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3:32" s="9" customFormat="1" x14ac:dyDescent="0.3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3:32" s="9" customFormat="1" x14ac:dyDescent="0.3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3:32" s="9" customFormat="1" x14ac:dyDescent="0.3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3:32" s="9" customFormat="1" x14ac:dyDescent="0.3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3:32" s="9" customFormat="1" x14ac:dyDescent="0.3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3:32" s="9" customFormat="1" x14ac:dyDescent="0.3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3:32" s="9" customFormat="1" x14ac:dyDescent="0.3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3:32" s="9" customFormat="1" x14ac:dyDescent="0.3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3:32" s="9" customFormat="1" x14ac:dyDescent="0.3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3:32" s="9" customFormat="1" x14ac:dyDescent="0.3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3:32" s="9" customFormat="1" x14ac:dyDescent="0.3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3:32" s="9" customFormat="1" x14ac:dyDescent="0.3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3:32" s="9" customFormat="1" x14ac:dyDescent="0.3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3:32" s="9" customFormat="1" x14ac:dyDescent="0.3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3:32" s="9" customFormat="1" x14ac:dyDescent="0.3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3:32" s="9" customFormat="1" x14ac:dyDescent="0.3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3:32" s="9" customFormat="1" x14ac:dyDescent="0.3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3:32" s="9" customFormat="1" x14ac:dyDescent="0.3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3:32" s="9" customFormat="1" x14ac:dyDescent="0.3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3:32" s="9" customFormat="1" x14ac:dyDescent="0.3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3:32" s="9" customFormat="1" x14ac:dyDescent="0.3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3:32" s="9" customFormat="1" x14ac:dyDescent="0.3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3:32" s="9" customFormat="1" x14ac:dyDescent="0.3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3:32" s="9" customFormat="1" x14ac:dyDescent="0.3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3:32" s="9" customFormat="1" x14ac:dyDescent="0.3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3:32" s="9" customFormat="1" x14ac:dyDescent="0.3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3:32" s="9" customFormat="1" x14ac:dyDescent="0.3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3:32" s="9" customFormat="1" x14ac:dyDescent="0.3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3:32" s="9" customFormat="1" x14ac:dyDescent="0.3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3:32" s="9" customFormat="1" x14ac:dyDescent="0.3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3:32" s="9" customFormat="1" x14ac:dyDescent="0.3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3:32" s="9" customFormat="1" x14ac:dyDescent="0.3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3:32" s="9" customFormat="1" x14ac:dyDescent="0.3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3:32" s="9" customFormat="1" x14ac:dyDescent="0.3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3:32" s="9" customFormat="1" x14ac:dyDescent="0.3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3:32" s="9" customFormat="1" x14ac:dyDescent="0.3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3:32" s="9" customFormat="1" x14ac:dyDescent="0.3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3:32" s="9" customFormat="1" x14ac:dyDescent="0.3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3:32" s="9" customFormat="1" x14ac:dyDescent="0.3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3:32" s="9" customFormat="1" x14ac:dyDescent="0.3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3:32" s="9" customFormat="1" x14ac:dyDescent="0.3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3:32" s="9" customFormat="1" x14ac:dyDescent="0.3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3:32" s="9" customFormat="1" x14ac:dyDescent="0.3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3:32" s="9" customFormat="1" x14ac:dyDescent="0.3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3:32" s="9" customFormat="1" x14ac:dyDescent="0.3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3:32" s="9" customFormat="1" x14ac:dyDescent="0.3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3:32" s="9" customFormat="1" x14ac:dyDescent="0.3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3:32" s="9" customFormat="1" x14ac:dyDescent="0.3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3:32" s="9" customFormat="1" x14ac:dyDescent="0.3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3:32" s="9" customFormat="1" x14ac:dyDescent="0.3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3:32" s="9" customFormat="1" x14ac:dyDescent="0.3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3:32" s="9" customFormat="1" x14ac:dyDescent="0.3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3:32" s="9" customFormat="1" x14ac:dyDescent="0.3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3:32" s="9" customFormat="1" x14ac:dyDescent="0.3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3:32" s="9" customFormat="1" x14ac:dyDescent="0.3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3:32" s="9" customFormat="1" x14ac:dyDescent="0.3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3:32" s="9" customFormat="1" x14ac:dyDescent="0.3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3:32" s="9" customFormat="1" x14ac:dyDescent="0.3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3:32" s="9" customFormat="1" x14ac:dyDescent="0.3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3:32" s="9" customFormat="1" x14ac:dyDescent="0.3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3:32" s="9" customFormat="1" x14ac:dyDescent="0.3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3:32" s="9" customFormat="1" x14ac:dyDescent="0.3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3:32" s="9" customFormat="1" x14ac:dyDescent="0.3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3:32" s="9" customFormat="1" x14ac:dyDescent="0.3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3:32" s="9" customFormat="1" x14ac:dyDescent="0.3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3:32" s="9" customFormat="1" x14ac:dyDescent="0.3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3:32" s="9" customFormat="1" x14ac:dyDescent="0.3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3:32" s="9" customFormat="1" x14ac:dyDescent="0.3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3:32" s="9" customFormat="1" x14ac:dyDescent="0.3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3:32" s="9" customFormat="1" x14ac:dyDescent="0.3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3:32" s="9" customFormat="1" x14ac:dyDescent="0.3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3:32" s="9" customFormat="1" x14ac:dyDescent="0.3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</sheetData>
  <conditionalFormatting sqref="S35:AF46">
    <cfRule type="cellIs" dxfId="9" priority="1" operator="equal">
      <formula>0</formula>
    </cfRule>
  </conditionalFormatting>
  <conditionalFormatting sqref="AF5:AF16">
    <cfRule type="cellIs" dxfId="8" priority="3" operator="equal">
      <formula>0</formula>
    </cfRule>
  </conditionalFormatting>
  <conditionalFormatting sqref="AF20:AF31">
    <cfRule type="cellIs" dxfId="7" priority="2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AE9F-918F-42E7-BEAD-0C7C4B2B3A68}">
  <dimension ref="A1:BD445"/>
  <sheetViews>
    <sheetView zoomScale="60" zoomScaleNormal="60" workbookViewId="0">
      <selection activeCell="P5" sqref="P5:P8"/>
    </sheetView>
  </sheetViews>
  <sheetFormatPr defaultRowHeight="15.75" x14ac:dyDescent="0.3"/>
  <cols>
    <col min="1" max="1" width="3.6640625" style="9" customWidth="1"/>
    <col min="2" max="2" width="4.6640625" customWidth="1"/>
    <col min="3" max="3" width="7.6640625" style="1" customWidth="1"/>
    <col min="4" max="6" width="8.6640625" style="1" customWidth="1"/>
    <col min="7" max="7" width="10.6640625" style="1" customWidth="1"/>
    <col min="8" max="12" width="8.6640625" style="1" customWidth="1"/>
    <col min="13" max="13" width="11.109375" style="1" customWidth="1"/>
    <col min="14" max="16" width="8.6640625" style="1" customWidth="1"/>
    <col min="17" max="17" width="7.6640625" style="9" customWidth="1"/>
    <col min="18" max="18" width="4.6640625" customWidth="1"/>
    <col min="19" max="22" width="8.6640625" style="1" customWidth="1"/>
    <col min="23" max="23" width="10.21875" style="1" customWidth="1"/>
    <col min="24" max="28" width="8.6640625" style="1" customWidth="1"/>
    <col min="29" max="29" width="11.109375" style="1" customWidth="1"/>
    <col min="30" max="32" width="8.6640625" style="1" customWidth="1"/>
    <col min="33" max="33" width="6.6640625" style="9" customWidth="1"/>
    <col min="34" max="56" width="8.6640625" style="9"/>
  </cols>
  <sheetData>
    <row r="1" spans="2:32" s="9" customFormat="1" ht="43.7" customHeight="1" x14ac:dyDescent="0.3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49" customFormat="1" ht="41.45" customHeight="1" x14ac:dyDescent="0.3">
      <c r="B2" s="50" t="s">
        <v>44</v>
      </c>
      <c r="C2" s="51"/>
      <c r="D2" s="51"/>
      <c r="E2" s="51"/>
      <c r="H2" s="51"/>
      <c r="I2" s="51"/>
      <c r="J2" s="51"/>
      <c r="K2" s="51"/>
      <c r="L2" s="51"/>
      <c r="M2" s="51"/>
      <c r="N2" s="51"/>
      <c r="O2" s="51"/>
      <c r="P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2:32" ht="21" customHeight="1" x14ac:dyDescent="0.3">
      <c r="B3" s="39" t="s">
        <v>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  <c r="R3" s="36" t="s">
        <v>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</row>
    <row r="4" spans="2:32" ht="21" customHeight="1" x14ac:dyDescent="0.3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30" t="s">
        <v>27</v>
      </c>
      <c r="R4" s="12"/>
      <c r="S4" s="13" t="s">
        <v>0</v>
      </c>
      <c r="T4" s="13" t="s">
        <v>1</v>
      </c>
      <c r="U4" s="13" t="s">
        <v>2</v>
      </c>
      <c r="V4" s="13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12</v>
      </c>
      <c r="AF4" s="20" t="s">
        <v>27</v>
      </c>
    </row>
    <row r="5" spans="2:32" x14ac:dyDescent="0.3">
      <c r="B5" s="5" t="s">
        <v>13</v>
      </c>
      <c r="C5" s="41">
        <f>S35/Arbetskraften!C36*100</f>
        <v>9.9470899470899479</v>
      </c>
      <c r="D5" s="41">
        <f>T35/Arbetskraften!D36*100</f>
        <v>12.016752577319588</v>
      </c>
      <c r="E5" s="41">
        <f>U35/Arbetskraften!E36*100</f>
        <v>13.848882251365099</v>
      </c>
      <c r="F5" s="41">
        <f>V35/Arbetskraften!F36*100</f>
        <v>9.5992544268406341</v>
      </c>
      <c r="G5" s="41">
        <f>W35/Arbetskraften!G36*100</f>
        <v>9.5176292450789521</v>
      </c>
      <c r="H5" s="41">
        <f>X35/Arbetskraften!H36*100</f>
        <v>10.75488195861265</v>
      </c>
      <c r="I5" s="41">
        <f>Y35/Arbetskraften!I36*100</f>
        <v>8.9976844194508772</v>
      </c>
      <c r="J5" s="41">
        <f>Z35/Arbetskraften!J36*100</f>
        <v>10.072416063199473</v>
      </c>
      <c r="K5" s="41">
        <f>AA35/Arbetskraften!K36*100</f>
        <v>8.6986617443470227</v>
      </c>
      <c r="L5" s="41">
        <f>AB35/Arbetskraften!L36*100</f>
        <v>9.5238095238095237</v>
      </c>
      <c r="M5" s="41">
        <f>AC35/Arbetskraften!M36*100</f>
        <v>10.75883575883576</v>
      </c>
      <c r="N5" s="41">
        <f>AD35/Arbetskraften!N36*100</f>
        <v>9.6813725490196081</v>
      </c>
      <c r="O5" s="41">
        <f>AE35/Arbetskraften!O36*100</f>
        <v>13.800424628450106</v>
      </c>
      <c r="P5" s="47">
        <f>AF35/Arbetskraften!P36*100</f>
        <v>12.746044917225523</v>
      </c>
      <c r="R5" s="12" t="s">
        <v>13</v>
      </c>
      <c r="S5" s="68">
        <v>169</v>
      </c>
      <c r="T5" s="68">
        <v>172</v>
      </c>
      <c r="U5" s="68">
        <v>7480</v>
      </c>
      <c r="V5" s="68">
        <v>137</v>
      </c>
      <c r="W5" s="68">
        <v>197</v>
      </c>
      <c r="X5" s="68">
        <v>136</v>
      </c>
      <c r="Y5" s="68">
        <v>135</v>
      </c>
      <c r="Z5" s="68">
        <v>85</v>
      </c>
      <c r="AA5" s="68">
        <v>382</v>
      </c>
      <c r="AB5" s="68">
        <v>249</v>
      </c>
      <c r="AC5" s="68">
        <v>72</v>
      </c>
      <c r="AD5" s="68">
        <v>41</v>
      </c>
      <c r="AE5" s="68">
        <v>27</v>
      </c>
      <c r="AF5" s="22">
        <f>SUM(S5:AE5)</f>
        <v>9282</v>
      </c>
    </row>
    <row r="6" spans="2:32" x14ac:dyDescent="0.3">
      <c r="B6" s="5" t="s">
        <v>14</v>
      </c>
      <c r="C6" s="41">
        <f>S36/Arbetskraften!C37*100</f>
        <v>10.140845070422536</v>
      </c>
      <c r="D6" s="41">
        <f>T36/Arbetskraften!D37*100</f>
        <v>11.868131868131869</v>
      </c>
      <c r="E6" s="41">
        <f>U36/Arbetskraften!E37*100</f>
        <v>13.964643312136484</v>
      </c>
      <c r="F6" s="41">
        <f>V36/Arbetskraften!F37*100</f>
        <v>9.7026684921598516</v>
      </c>
      <c r="G6" s="41">
        <f>W36/Arbetskraften!G37*100</f>
        <v>9.6544276457883367</v>
      </c>
      <c r="H6" s="41">
        <f>X36/Arbetskraften!H37*100</f>
        <v>10.65398796817388</v>
      </c>
      <c r="I6" s="41">
        <f>Y36/Arbetskraften!I37*100</f>
        <v>9.5883617126797809</v>
      </c>
      <c r="J6" s="41">
        <f>Z36/Arbetskraften!J37*100</f>
        <v>10.18898931799507</v>
      </c>
      <c r="K6" s="41">
        <f>AA36/Arbetskraften!K37*100</f>
        <v>8.6515507406164627</v>
      </c>
      <c r="L6" s="41">
        <f>AB36/Arbetskraften!L37*100</f>
        <v>9.8205500632525844</v>
      </c>
      <c r="M6" s="41">
        <f>AC36/Arbetskraften!M37*100</f>
        <v>10.289723268806028</v>
      </c>
      <c r="N6" s="41">
        <f>AD36/Arbetskraften!N37*100</f>
        <v>9.0446119372580966</v>
      </c>
      <c r="O6" s="41">
        <f>AE36/Arbetskraften!O37*100</f>
        <v>12.775017743080197</v>
      </c>
      <c r="P6" s="47">
        <f>AF36/Arbetskraften!P37*100</f>
        <v>12.84554040229918</v>
      </c>
      <c r="R6" s="12" t="s">
        <v>14</v>
      </c>
      <c r="S6" s="68">
        <v>171</v>
      </c>
      <c r="T6" s="68">
        <v>169</v>
      </c>
      <c r="U6" s="68">
        <v>7475</v>
      </c>
      <c r="V6" s="68">
        <v>138</v>
      </c>
      <c r="W6" s="68">
        <v>207</v>
      </c>
      <c r="X6" s="68">
        <v>142</v>
      </c>
      <c r="Y6" s="68">
        <v>151</v>
      </c>
      <c r="Z6" s="68">
        <v>85</v>
      </c>
      <c r="AA6" s="68">
        <v>379</v>
      </c>
      <c r="AB6" s="68">
        <v>265</v>
      </c>
      <c r="AC6" s="68">
        <v>59</v>
      </c>
      <c r="AD6" s="68">
        <v>28</v>
      </c>
      <c r="AE6" s="68">
        <v>23</v>
      </c>
      <c r="AF6" s="22">
        <f>SUM(S6:AE6)</f>
        <v>9292</v>
      </c>
    </row>
    <row r="7" spans="2:32" x14ac:dyDescent="0.3">
      <c r="B7" s="5" t="s">
        <v>15</v>
      </c>
      <c r="C7" s="41">
        <f>S37/Arbetskraften!C38*100</f>
        <v>10.206369090789211</v>
      </c>
      <c r="D7" s="41">
        <f>T37/Arbetskraften!D38*100</f>
        <v>12.303573818765894</v>
      </c>
      <c r="E7" s="41">
        <f>U37/Arbetskraften!E38*100</f>
        <v>14.073535553527513</v>
      </c>
      <c r="F7" s="41">
        <f>V37/Arbetskraften!F38*100</f>
        <v>9.6252546875403002</v>
      </c>
      <c r="G7" s="41">
        <f>W37/Arbetskraften!G38*100</f>
        <v>9.2354168165144213</v>
      </c>
      <c r="H7" s="41">
        <f>X37/Arbetskraften!H38*100</f>
        <v>10.233053927031351</v>
      </c>
      <c r="I7" s="41">
        <f>Y37/Arbetskraften!I38*100</f>
        <v>9.1585386014217249</v>
      </c>
      <c r="J7" s="41">
        <f>Z37/Arbetskraften!J38*100</f>
        <v>10.510757102972571</v>
      </c>
      <c r="K7" s="41">
        <f>AA37/Arbetskraften!K38*100</f>
        <v>8.9137022838733166</v>
      </c>
      <c r="L7" s="41">
        <f>AB37/Arbetskraften!L38*100</f>
        <v>10.168542819827103</v>
      </c>
      <c r="M7" s="41">
        <f>AC37/Arbetskraften!M38*100</f>
        <v>10.546824262891283</v>
      </c>
      <c r="N7" s="41">
        <f>AD37/Arbetskraften!N38*100</f>
        <v>8.9287534400163082</v>
      </c>
      <c r="O7" s="41">
        <f>AE37/Arbetskraften!O38*100</f>
        <v>12.16216216216216</v>
      </c>
      <c r="P7" s="47">
        <f>AF37/Arbetskraften!P38*100</f>
        <v>12.935019856093369</v>
      </c>
      <c r="R7" s="12" t="s">
        <v>15</v>
      </c>
      <c r="S7" s="68">
        <v>174</v>
      </c>
      <c r="T7" s="68">
        <v>177</v>
      </c>
      <c r="U7" s="68">
        <v>7526</v>
      </c>
      <c r="V7" s="68">
        <v>141</v>
      </c>
      <c r="W7" s="68">
        <v>203</v>
      </c>
      <c r="X7" s="68">
        <v>141</v>
      </c>
      <c r="Y7" s="68">
        <v>138</v>
      </c>
      <c r="Z7" s="68">
        <v>85</v>
      </c>
      <c r="AA7" s="68">
        <v>403</v>
      </c>
      <c r="AB7" s="68">
        <v>279</v>
      </c>
      <c r="AC7" s="68">
        <v>71</v>
      </c>
      <c r="AD7" s="68">
        <v>30</v>
      </c>
      <c r="AE7" s="68">
        <v>22</v>
      </c>
      <c r="AF7" s="22">
        <f>SUM(S7:AE7)</f>
        <v>9390</v>
      </c>
    </row>
    <row r="8" spans="2:32" x14ac:dyDescent="0.3">
      <c r="B8" s="5" t="s">
        <v>16</v>
      </c>
      <c r="C8" s="41">
        <f>S38/Arbetskraften!C39*100</f>
        <v>10.007681334357512</v>
      </c>
      <c r="D8" s="41">
        <f>T38/Arbetskraften!D39*100</f>
        <v>12.291070521220551</v>
      </c>
      <c r="E8" s="41">
        <f>U38/Arbetskraften!E39*100</f>
        <v>13.934658334677161</v>
      </c>
      <c r="F8" s="41">
        <f>V38/Arbetskraften!F39*100</f>
        <v>9.053921821084618</v>
      </c>
      <c r="G8" s="41">
        <f>W38/Arbetskraften!G39*100</f>
        <v>8.6928386540120801</v>
      </c>
      <c r="H8" s="41">
        <f>X38/Arbetskraften!H39*100</f>
        <v>9.813932105785284</v>
      </c>
      <c r="I8" s="41">
        <f>Y38/Arbetskraften!I39*100</f>
        <v>8.6269108938162784</v>
      </c>
      <c r="J8" s="41">
        <f>Z38/Arbetskraften!J39*100</f>
        <v>10.228949237746571</v>
      </c>
      <c r="K8" s="41">
        <f>AA38/Arbetskraften!K39*100</f>
        <v>8.7167070217917662</v>
      </c>
      <c r="L8" s="41">
        <f>AB38/Arbetskraften!L39*100</f>
        <v>9.9930345948456001</v>
      </c>
      <c r="M8" s="41">
        <f>AC38/Arbetskraften!M39*100</f>
        <v>10.551392558582751</v>
      </c>
      <c r="N8" s="41">
        <f>AD38/Arbetskraften!N39*100</f>
        <v>8.7894201424211609</v>
      </c>
      <c r="O8" s="41">
        <f>AE38/Arbetskraften!O39*100</f>
        <v>11.953041622198505</v>
      </c>
      <c r="P8" s="47">
        <f>AF38/Arbetskraften!P39*100</f>
        <v>12.756448268140835</v>
      </c>
      <c r="R8" s="12" t="s">
        <v>16</v>
      </c>
      <c r="S8" s="68">
        <v>169</v>
      </c>
      <c r="T8" s="68">
        <v>185</v>
      </c>
      <c r="U8" s="68">
        <v>7376</v>
      </c>
      <c r="V8" s="68">
        <v>128</v>
      </c>
      <c r="W8" s="68">
        <v>179</v>
      </c>
      <c r="X8" s="68">
        <v>133</v>
      </c>
      <c r="Y8" s="68">
        <v>125</v>
      </c>
      <c r="Z8" s="68">
        <v>86</v>
      </c>
      <c r="AA8" s="68">
        <v>396</v>
      </c>
      <c r="AB8" s="68">
        <v>277</v>
      </c>
      <c r="AC8" s="68">
        <v>73</v>
      </c>
      <c r="AD8" s="68">
        <v>26</v>
      </c>
      <c r="AE8" s="68">
        <v>21</v>
      </c>
      <c r="AF8" s="22">
        <f>SUM(S8:AE8)</f>
        <v>9174</v>
      </c>
    </row>
    <row r="9" spans="2:32" x14ac:dyDescent="0.3">
      <c r="B9" s="5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7"/>
      <c r="R9" s="12" t="s">
        <v>17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22"/>
    </row>
    <row r="10" spans="2:32" x14ac:dyDescent="0.3">
      <c r="B10" s="5" t="s">
        <v>18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7"/>
      <c r="R10" s="12" t="s">
        <v>18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22"/>
    </row>
    <row r="11" spans="2:32" x14ac:dyDescent="0.3">
      <c r="B11" s="5" t="s">
        <v>19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  <c r="R11" s="12" t="s">
        <v>19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spans="2:32" x14ac:dyDescent="0.3">
      <c r="B12" s="5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  <c r="R12" s="12" t="s">
        <v>20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2:32" x14ac:dyDescent="0.3">
      <c r="B13" s="5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7"/>
      <c r="R13" s="12" t="s">
        <v>21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22"/>
    </row>
    <row r="14" spans="2:32" x14ac:dyDescent="0.3">
      <c r="B14" s="5" t="s">
        <v>22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7"/>
      <c r="R14" s="12" t="s">
        <v>22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2:32" x14ac:dyDescent="0.3">
      <c r="B15" s="5" t="s">
        <v>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7"/>
      <c r="R15" s="12" t="s">
        <v>23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2:32" x14ac:dyDescent="0.3">
      <c r="B16" s="16" t="s">
        <v>24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77"/>
      <c r="R16" s="14" t="s">
        <v>24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3:32" s="9" customFormat="1" ht="18" customHeight="1" x14ac:dyDescent="0.3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21" customHeight="1" x14ac:dyDescent="0.3">
      <c r="R18" s="37" t="s">
        <v>26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3:32" ht="21" customHeight="1" x14ac:dyDescent="0.3">
      <c r="R19" s="4"/>
      <c r="S19" s="25" t="s">
        <v>0</v>
      </c>
      <c r="T19" s="25" t="s">
        <v>1</v>
      </c>
      <c r="U19" s="25" t="s">
        <v>2</v>
      </c>
      <c r="V19" s="25" t="s">
        <v>3</v>
      </c>
      <c r="W19" s="25" t="s">
        <v>4</v>
      </c>
      <c r="X19" s="25" t="s">
        <v>5</v>
      </c>
      <c r="Y19" s="25" t="s">
        <v>6</v>
      </c>
      <c r="Z19" s="25" t="s">
        <v>7</v>
      </c>
      <c r="AA19" s="25" t="s">
        <v>8</v>
      </c>
      <c r="AB19" s="25" t="s">
        <v>9</v>
      </c>
      <c r="AC19" s="25" t="s">
        <v>10</v>
      </c>
      <c r="AD19" s="25" t="s">
        <v>11</v>
      </c>
      <c r="AE19" s="25" t="s">
        <v>12</v>
      </c>
      <c r="AF19" s="26" t="s">
        <v>27</v>
      </c>
    </row>
    <row r="20" spans="3:32" x14ac:dyDescent="0.3">
      <c r="R20" s="4" t="s">
        <v>13</v>
      </c>
      <c r="S20" s="68">
        <v>207</v>
      </c>
      <c r="T20" s="68">
        <v>201</v>
      </c>
      <c r="U20" s="68">
        <v>7357</v>
      </c>
      <c r="V20" s="68">
        <v>172</v>
      </c>
      <c r="W20" s="68">
        <v>243</v>
      </c>
      <c r="X20" s="68">
        <v>233</v>
      </c>
      <c r="Y20" s="68">
        <v>137</v>
      </c>
      <c r="Z20" s="68">
        <v>68</v>
      </c>
      <c r="AA20" s="68">
        <v>372</v>
      </c>
      <c r="AB20" s="68">
        <v>257</v>
      </c>
      <c r="AC20" s="68">
        <v>135</v>
      </c>
      <c r="AD20" s="68">
        <v>38</v>
      </c>
      <c r="AE20" s="68">
        <v>38</v>
      </c>
      <c r="AF20" s="27">
        <f>SUM(S20:AE20)</f>
        <v>9458</v>
      </c>
    </row>
    <row r="21" spans="3:32" x14ac:dyDescent="0.3">
      <c r="R21" s="4" t="s">
        <v>14</v>
      </c>
      <c r="S21" s="68">
        <v>213</v>
      </c>
      <c r="T21" s="68">
        <v>200</v>
      </c>
      <c r="U21" s="68">
        <v>7533</v>
      </c>
      <c r="V21" s="68">
        <v>175</v>
      </c>
      <c r="W21" s="68">
        <v>240</v>
      </c>
      <c r="X21" s="68">
        <v>224</v>
      </c>
      <c r="Y21" s="68">
        <v>139</v>
      </c>
      <c r="Z21" s="68">
        <v>70</v>
      </c>
      <c r="AA21" s="68">
        <v>373</v>
      </c>
      <c r="AB21" s="68">
        <v>259</v>
      </c>
      <c r="AC21" s="68">
        <v>139</v>
      </c>
      <c r="AD21" s="68">
        <v>46</v>
      </c>
      <c r="AE21" s="68">
        <v>37</v>
      </c>
      <c r="AF21" s="27">
        <f>SUM(S21:AE21)</f>
        <v>9648</v>
      </c>
    </row>
    <row r="22" spans="3:32" x14ac:dyDescent="0.3">
      <c r="R22" s="4" t="s">
        <v>15</v>
      </c>
      <c r="S22" s="68">
        <v>213</v>
      </c>
      <c r="T22" s="68">
        <v>206</v>
      </c>
      <c r="U22" s="68">
        <v>7638</v>
      </c>
      <c r="V22" s="68">
        <v>170</v>
      </c>
      <c r="W22" s="68">
        <v>225</v>
      </c>
      <c r="X22" s="68">
        <v>211</v>
      </c>
      <c r="Y22" s="68">
        <v>139</v>
      </c>
      <c r="Z22" s="68">
        <v>75</v>
      </c>
      <c r="AA22" s="68">
        <v>374</v>
      </c>
      <c r="AB22" s="68">
        <v>266</v>
      </c>
      <c r="AC22" s="68">
        <v>132</v>
      </c>
      <c r="AD22" s="68">
        <v>43</v>
      </c>
      <c r="AE22" s="68">
        <v>35</v>
      </c>
      <c r="AF22" s="27">
        <f>SUM(S22:AE22)</f>
        <v>9727</v>
      </c>
    </row>
    <row r="23" spans="3:32" x14ac:dyDescent="0.3">
      <c r="R23" s="4" t="s">
        <v>16</v>
      </c>
      <c r="S23" s="68">
        <v>211</v>
      </c>
      <c r="T23" s="68">
        <v>198</v>
      </c>
      <c r="U23" s="68">
        <v>7674</v>
      </c>
      <c r="V23" s="68">
        <v>165</v>
      </c>
      <c r="W23" s="68">
        <v>224</v>
      </c>
      <c r="X23" s="68">
        <v>205</v>
      </c>
      <c r="Y23" s="68">
        <v>136</v>
      </c>
      <c r="Z23" s="68">
        <v>70</v>
      </c>
      <c r="AA23" s="68">
        <v>366</v>
      </c>
      <c r="AB23" s="68">
        <v>261</v>
      </c>
      <c r="AC23" s="68">
        <v>130</v>
      </c>
      <c r="AD23" s="68">
        <v>46</v>
      </c>
      <c r="AE23" s="68">
        <v>35</v>
      </c>
      <c r="AF23" s="27">
        <f>SUM(S23:AE23)</f>
        <v>9721</v>
      </c>
    </row>
    <row r="24" spans="3:32" x14ac:dyDescent="0.3">
      <c r="R24" s="4" t="s">
        <v>17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27"/>
    </row>
    <row r="25" spans="3:32" x14ac:dyDescent="0.3">
      <c r="R25" s="4" t="s">
        <v>18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27"/>
    </row>
    <row r="26" spans="3:32" x14ac:dyDescent="0.3">
      <c r="R26" s="4" t="s">
        <v>19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7"/>
    </row>
    <row r="27" spans="3:32" x14ac:dyDescent="0.3">
      <c r="R27" s="4" t="s">
        <v>20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7"/>
    </row>
    <row r="28" spans="3:32" x14ac:dyDescent="0.3">
      <c r="R28" s="4" t="s">
        <v>21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27"/>
    </row>
    <row r="29" spans="3:32" x14ac:dyDescent="0.3">
      <c r="R29" s="4" t="s">
        <v>22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7"/>
    </row>
    <row r="30" spans="3:32" x14ac:dyDescent="0.3">
      <c r="R30" s="4" t="s">
        <v>23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7"/>
    </row>
    <row r="31" spans="3:32" x14ac:dyDescent="0.3">
      <c r="R31" s="15" t="s">
        <v>24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</row>
    <row r="32" spans="3:32" s="9" customFormat="1" ht="18" customHeigh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6" ht="21" customHeight="1" x14ac:dyDescent="0.3">
      <c r="R33" s="40" t="s">
        <v>28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2"/>
    </row>
    <row r="34" spans="1:56" s="7" customFormat="1" ht="21" customHeight="1" x14ac:dyDescent="0.3">
      <c r="A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"/>
      <c r="R34" s="33"/>
      <c r="S34" s="32" t="s">
        <v>0</v>
      </c>
      <c r="T34" s="32" t="s">
        <v>1</v>
      </c>
      <c r="U34" s="32" t="s">
        <v>2</v>
      </c>
      <c r="V34" s="32" t="s">
        <v>3</v>
      </c>
      <c r="W34" s="32" t="s">
        <v>4</v>
      </c>
      <c r="X34" s="32" t="s">
        <v>5</v>
      </c>
      <c r="Y34" s="32" t="s">
        <v>6</v>
      </c>
      <c r="Z34" s="32" t="s">
        <v>7</v>
      </c>
      <c r="AA34" s="32" t="s">
        <v>8</v>
      </c>
      <c r="AB34" s="32" t="s">
        <v>9</v>
      </c>
      <c r="AC34" s="32" t="s">
        <v>10</v>
      </c>
      <c r="AD34" s="32" t="s">
        <v>11</v>
      </c>
      <c r="AE34" s="32" t="s">
        <v>12</v>
      </c>
      <c r="AF34" s="42" t="s">
        <v>27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3">
      <c r="R35" s="33" t="s">
        <v>13</v>
      </c>
      <c r="S35" s="21">
        <f t="shared" ref="S35:AE35" si="0">S5+S20</f>
        <v>376</v>
      </c>
      <c r="T35" s="21">
        <f t="shared" si="0"/>
        <v>373</v>
      </c>
      <c r="U35" s="21">
        <f t="shared" si="0"/>
        <v>14837</v>
      </c>
      <c r="V35" s="21">
        <f t="shared" si="0"/>
        <v>309</v>
      </c>
      <c r="W35" s="21">
        <f t="shared" si="0"/>
        <v>440</v>
      </c>
      <c r="X35" s="21">
        <f t="shared" si="0"/>
        <v>369</v>
      </c>
      <c r="Y35" s="21">
        <f t="shared" si="0"/>
        <v>272</v>
      </c>
      <c r="Z35" s="21">
        <f t="shared" si="0"/>
        <v>153</v>
      </c>
      <c r="AA35" s="21">
        <f t="shared" si="0"/>
        <v>754</v>
      </c>
      <c r="AB35" s="21">
        <f t="shared" si="0"/>
        <v>506</v>
      </c>
      <c r="AC35" s="21">
        <f t="shared" si="0"/>
        <v>207</v>
      </c>
      <c r="AD35" s="21">
        <f t="shared" si="0"/>
        <v>79</v>
      </c>
      <c r="AE35" s="21">
        <f t="shared" si="0"/>
        <v>65</v>
      </c>
      <c r="AF35" s="45">
        <f>SUM(S35:AE35)</f>
        <v>18740</v>
      </c>
    </row>
    <row r="36" spans="1:56" x14ac:dyDescent="0.3">
      <c r="R36" s="33" t="s">
        <v>14</v>
      </c>
      <c r="S36" s="21">
        <f t="shared" ref="S36:AE36" si="1">S6+S21</f>
        <v>384</v>
      </c>
      <c r="T36" s="21">
        <f t="shared" si="1"/>
        <v>369</v>
      </c>
      <c r="U36" s="21">
        <f t="shared" si="1"/>
        <v>15008</v>
      </c>
      <c r="V36" s="21">
        <f t="shared" si="1"/>
        <v>313</v>
      </c>
      <c r="W36" s="21">
        <f t="shared" si="1"/>
        <v>447</v>
      </c>
      <c r="X36" s="21">
        <f t="shared" si="1"/>
        <v>366</v>
      </c>
      <c r="Y36" s="21">
        <f t="shared" si="1"/>
        <v>290</v>
      </c>
      <c r="Z36" s="21">
        <f t="shared" si="1"/>
        <v>155</v>
      </c>
      <c r="AA36" s="21">
        <f t="shared" si="1"/>
        <v>752</v>
      </c>
      <c r="AB36" s="21">
        <f t="shared" si="1"/>
        <v>524</v>
      </c>
      <c r="AC36" s="21">
        <f t="shared" si="1"/>
        <v>198</v>
      </c>
      <c r="AD36" s="21">
        <f t="shared" si="1"/>
        <v>74</v>
      </c>
      <c r="AE36" s="21">
        <f t="shared" si="1"/>
        <v>60</v>
      </c>
      <c r="AF36" s="45">
        <f t="shared" ref="AF36:AF38" si="2">SUM(S36:AE36)</f>
        <v>18940</v>
      </c>
    </row>
    <row r="37" spans="1:56" x14ac:dyDescent="0.3">
      <c r="R37" s="33" t="s">
        <v>15</v>
      </c>
      <c r="S37" s="21">
        <f t="shared" ref="S37:AE37" si="3">S7+S22</f>
        <v>387</v>
      </c>
      <c r="T37" s="21">
        <f t="shared" si="3"/>
        <v>383</v>
      </c>
      <c r="U37" s="21">
        <f t="shared" si="3"/>
        <v>15164</v>
      </c>
      <c r="V37" s="21">
        <f t="shared" si="3"/>
        <v>311</v>
      </c>
      <c r="W37" s="21">
        <f t="shared" si="3"/>
        <v>428</v>
      </c>
      <c r="X37" s="21">
        <f t="shared" si="3"/>
        <v>352</v>
      </c>
      <c r="Y37" s="21">
        <f t="shared" si="3"/>
        <v>277</v>
      </c>
      <c r="Z37" s="21">
        <f t="shared" si="3"/>
        <v>160</v>
      </c>
      <c r="AA37" s="21">
        <f t="shared" si="3"/>
        <v>777</v>
      </c>
      <c r="AB37" s="21">
        <f t="shared" si="3"/>
        <v>545</v>
      </c>
      <c r="AC37" s="21">
        <f t="shared" si="3"/>
        <v>203</v>
      </c>
      <c r="AD37" s="21">
        <f t="shared" si="3"/>
        <v>73</v>
      </c>
      <c r="AE37" s="21">
        <f t="shared" si="3"/>
        <v>57</v>
      </c>
      <c r="AF37" s="45">
        <f>SUM(S37:AE37)</f>
        <v>19117</v>
      </c>
    </row>
    <row r="38" spans="1:56" x14ac:dyDescent="0.3">
      <c r="R38" s="33" t="s">
        <v>16</v>
      </c>
      <c r="S38" s="21">
        <f t="shared" ref="S38:AE38" si="4">S8+S23</f>
        <v>380</v>
      </c>
      <c r="T38" s="21">
        <f t="shared" si="4"/>
        <v>383</v>
      </c>
      <c r="U38" s="21">
        <f t="shared" si="4"/>
        <v>15050</v>
      </c>
      <c r="V38" s="21">
        <f t="shared" si="4"/>
        <v>293</v>
      </c>
      <c r="W38" s="21">
        <f t="shared" si="4"/>
        <v>403</v>
      </c>
      <c r="X38" s="21">
        <f t="shared" si="4"/>
        <v>338</v>
      </c>
      <c r="Y38" s="21">
        <f t="shared" si="4"/>
        <v>261</v>
      </c>
      <c r="Z38" s="21">
        <f t="shared" si="4"/>
        <v>156</v>
      </c>
      <c r="AA38" s="21">
        <f t="shared" si="4"/>
        <v>762</v>
      </c>
      <c r="AB38" s="21">
        <f t="shared" si="4"/>
        <v>538</v>
      </c>
      <c r="AC38" s="21">
        <f t="shared" si="4"/>
        <v>203</v>
      </c>
      <c r="AD38" s="21">
        <f t="shared" si="4"/>
        <v>72</v>
      </c>
      <c r="AE38" s="21">
        <f t="shared" si="4"/>
        <v>56</v>
      </c>
      <c r="AF38" s="45">
        <f t="shared" si="2"/>
        <v>18895</v>
      </c>
    </row>
    <row r="39" spans="1:56" x14ac:dyDescent="0.3">
      <c r="R39" s="33" t="s">
        <v>17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45"/>
    </row>
    <row r="40" spans="1:56" x14ac:dyDescent="0.3">
      <c r="R40" s="33" t="s">
        <v>18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5"/>
    </row>
    <row r="41" spans="1:56" x14ac:dyDescent="0.3">
      <c r="R41" s="33" t="s">
        <v>19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5"/>
    </row>
    <row r="42" spans="1:56" x14ac:dyDescent="0.3">
      <c r="R42" s="33" t="s">
        <v>20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5"/>
    </row>
    <row r="43" spans="1:56" x14ac:dyDescent="0.3">
      <c r="R43" s="33" t="s">
        <v>21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5"/>
    </row>
    <row r="44" spans="1:56" x14ac:dyDescent="0.3">
      <c r="R44" s="33" t="s">
        <v>22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5"/>
    </row>
    <row r="45" spans="1:56" x14ac:dyDescent="0.3">
      <c r="R45" s="33" t="s">
        <v>23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45"/>
    </row>
    <row r="46" spans="1:56" x14ac:dyDescent="0.3">
      <c r="R46" s="43" t="s">
        <v>24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6"/>
    </row>
    <row r="47" spans="1:56" s="9" customFormat="1" x14ac:dyDescent="0.3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R47" s="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56" s="9" customFormat="1" x14ac:dyDescent="0.3">
      <c r="B48" s="66" t="s">
        <v>37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3:32" s="9" customFormat="1" x14ac:dyDescent="0.3">
      <c r="C49" s="48" t="s">
        <v>0</v>
      </c>
      <c r="D49" s="48" t="s">
        <v>1</v>
      </c>
      <c r="E49" s="48" t="s">
        <v>2</v>
      </c>
      <c r="F49" s="48" t="s">
        <v>3</v>
      </c>
      <c r="G49" s="48" t="s">
        <v>32</v>
      </c>
      <c r="H49" s="48" t="s">
        <v>5</v>
      </c>
      <c r="I49" s="48" t="s">
        <v>6</v>
      </c>
      <c r="J49" s="48" t="s">
        <v>7</v>
      </c>
      <c r="K49" s="48" t="s">
        <v>8</v>
      </c>
      <c r="L49" s="48" t="s">
        <v>9</v>
      </c>
      <c r="M49" s="48" t="s">
        <v>33</v>
      </c>
      <c r="N49" s="48" t="s">
        <v>11</v>
      </c>
      <c r="O49" s="48" t="s">
        <v>12</v>
      </c>
      <c r="P49" s="48" t="s">
        <v>27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3:32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3:32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3:32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3:32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3:32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3:32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3:32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3:32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3:32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3:32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3:32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3:32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3:32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3:32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3:32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3:32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3:32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3:32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3:32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3:32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3:32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3:32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3:32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3:32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3:32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3:32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3:32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3:32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3:32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3:32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3:32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3:32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3:32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3:32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3:32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3:32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3:32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3:32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3:32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3:32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3:32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3:32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3:32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3:32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3:32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3:32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3:32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3:32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3:32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3:32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3:32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3:32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3:32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3:32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3:32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3:32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3:32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3:32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3:32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3:32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3:32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3:32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3:32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3:32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3:32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3:32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3:32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3:32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3:32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3:32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3:32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3:32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3:32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3:32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3:32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3:32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3:32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3:32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3:32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3:32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3:32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3:32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3:32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3:32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3:32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3:32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3:32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3:32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3:32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3:32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3:32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3:32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3:32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3:32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3:32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3:32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3:32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3:32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3:32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3:32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3:32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3:32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3:32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3:32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3:32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3:32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3:32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3:32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3:32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3:32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3:32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3:32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3:32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3:32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3:32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3:32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3:32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3:32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3:32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3:32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3:32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3:32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3:32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3:32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3:32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3:32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3:32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3:32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3:32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3:32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3:32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3:32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3:32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3:32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3:32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3:32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3:32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3:32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3:32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3:32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3:32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3:32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3:32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3:32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3:32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3:32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3:32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3:32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3:32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3:32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3:32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3:32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3:32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3:32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3:32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3:32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3:32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3:32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3:32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3:32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3:32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3:32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3:32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3:32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3:32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3:32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3:32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3:32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3:32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3:32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3:32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3:32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3:32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3:32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3:32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3:32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3:32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3:32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3:32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3:32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3:32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3:32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3:32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3:32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3:32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3:32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3:32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3:32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3:32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3:32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3:32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3:32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3:32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3:32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3:32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3:32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3:32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3:32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3:32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3:32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3:32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3:32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3:32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3:32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3:32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3:32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3:32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3:32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3:32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3:32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3:32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3:32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3:32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3:32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3:32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3:32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3:32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3:32" s="9" customFormat="1" x14ac:dyDescent="0.3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3:32" s="9" customFormat="1" x14ac:dyDescent="0.3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3:32" s="9" customFormat="1" x14ac:dyDescent="0.3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3:32" s="9" customFormat="1" x14ac:dyDescent="0.3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3:32" s="9" customFormat="1" x14ac:dyDescent="0.3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3:32" s="9" customFormat="1" x14ac:dyDescent="0.3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3:32" s="9" customFormat="1" x14ac:dyDescent="0.3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3:32" s="9" customFormat="1" x14ac:dyDescent="0.3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3:32" s="9" customFormat="1" x14ac:dyDescent="0.3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3:32" s="9" customFormat="1" x14ac:dyDescent="0.3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3:32" s="9" customFormat="1" x14ac:dyDescent="0.3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3:32" s="9" customFormat="1" x14ac:dyDescent="0.3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3:32" s="9" customFormat="1" x14ac:dyDescent="0.3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3:32" s="9" customFormat="1" x14ac:dyDescent="0.3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3:32" s="9" customFormat="1" x14ac:dyDescent="0.3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3:32" s="9" customFormat="1" x14ac:dyDescent="0.3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3:32" s="9" customFormat="1" x14ac:dyDescent="0.3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3:32" s="9" customFormat="1" x14ac:dyDescent="0.3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3:32" s="9" customFormat="1" x14ac:dyDescent="0.3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3:32" s="9" customFormat="1" x14ac:dyDescent="0.3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3:32" s="9" customFormat="1" x14ac:dyDescent="0.3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3:32" s="9" customFormat="1" x14ac:dyDescent="0.3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3:32" s="9" customFormat="1" x14ac:dyDescent="0.3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3:32" s="9" customFormat="1" x14ac:dyDescent="0.3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3:32" s="9" customFormat="1" x14ac:dyDescent="0.3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3:32" s="9" customFormat="1" x14ac:dyDescent="0.3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3:32" s="9" customFormat="1" x14ac:dyDescent="0.3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3:32" s="9" customFormat="1" x14ac:dyDescent="0.3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3:32" s="9" customFormat="1" x14ac:dyDescent="0.3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3:32" s="9" customFormat="1" x14ac:dyDescent="0.3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3:32" s="9" customFormat="1" x14ac:dyDescent="0.3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3:32" s="9" customFormat="1" x14ac:dyDescent="0.3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3:32" s="9" customFormat="1" x14ac:dyDescent="0.3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3:32" s="9" customFormat="1" x14ac:dyDescent="0.3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3:32" s="9" customFormat="1" x14ac:dyDescent="0.3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3:32" s="9" customFormat="1" x14ac:dyDescent="0.3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3:32" s="9" customFormat="1" x14ac:dyDescent="0.3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3:32" s="9" customFormat="1" x14ac:dyDescent="0.3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3:32" s="9" customFormat="1" x14ac:dyDescent="0.3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3:32" s="9" customFormat="1" x14ac:dyDescent="0.3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3:32" s="9" customFormat="1" x14ac:dyDescent="0.3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3:32" s="9" customFormat="1" x14ac:dyDescent="0.3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3:32" s="9" customFormat="1" x14ac:dyDescent="0.3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3:32" s="9" customFormat="1" x14ac:dyDescent="0.3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3:32" s="9" customFormat="1" x14ac:dyDescent="0.3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3:32" s="9" customFormat="1" x14ac:dyDescent="0.3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3:32" s="9" customFormat="1" x14ac:dyDescent="0.3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3:32" s="9" customFormat="1" x14ac:dyDescent="0.3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3:32" s="9" customFormat="1" x14ac:dyDescent="0.3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3:32" s="9" customFormat="1" x14ac:dyDescent="0.3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3:32" s="9" customFormat="1" x14ac:dyDescent="0.3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3:32" s="9" customFormat="1" x14ac:dyDescent="0.3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3:32" s="9" customFormat="1" x14ac:dyDescent="0.3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3:32" s="9" customFormat="1" x14ac:dyDescent="0.3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3:32" s="9" customFormat="1" x14ac:dyDescent="0.3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3:32" s="9" customFormat="1" x14ac:dyDescent="0.3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3:32" s="9" customFormat="1" x14ac:dyDescent="0.3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3:32" s="9" customFormat="1" x14ac:dyDescent="0.3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3:32" s="9" customFormat="1" x14ac:dyDescent="0.3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3:32" s="9" customFormat="1" x14ac:dyDescent="0.3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3:32" s="9" customFormat="1" x14ac:dyDescent="0.3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3:32" s="9" customFormat="1" x14ac:dyDescent="0.3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3:32" s="9" customFormat="1" x14ac:dyDescent="0.3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3:32" s="9" customFormat="1" x14ac:dyDescent="0.3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3:32" s="9" customFormat="1" x14ac:dyDescent="0.3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3:32" s="9" customFormat="1" x14ac:dyDescent="0.3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3:32" s="9" customFormat="1" x14ac:dyDescent="0.3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3:32" s="9" customFormat="1" x14ac:dyDescent="0.3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3:32" s="9" customFormat="1" x14ac:dyDescent="0.3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3:32" s="9" customFormat="1" x14ac:dyDescent="0.3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3:32" s="9" customFormat="1" x14ac:dyDescent="0.3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3:32" s="9" customFormat="1" x14ac:dyDescent="0.3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3:32" s="9" customFormat="1" x14ac:dyDescent="0.3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3:32" s="9" customFormat="1" x14ac:dyDescent="0.3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3:32" s="9" customFormat="1" x14ac:dyDescent="0.3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3:32" s="9" customFormat="1" x14ac:dyDescent="0.3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3:32" s="9" customFormat="1" x14ac:dyDescent="0.3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3:32" s="9" customFormat="1" x14ac:dyDescent="0.3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3:32" s="9" customFormat="1" x14ac:dyDescent="0.3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3:32" s="9" customFormat="1" x14ac:dyDescent="0.3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3:32" s="9" customFormat="1" x14ac:dyDescent="0.3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3:32" s="9" customFormat="1" x14ac:dyDescent="0.3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3:32" s="9" customFormat="1" x14ac:dyDescent="0.3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3:32" s="9" customFormat="1" x14ac:dyDescent="0.3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3:32" s="9" customFormat="1" x14ac:dyDescent="0.3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3:32" s="9" customFormat="1" x14ac:dyDescent="0.3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3:32" s="9" customFormat="1" x14ac:dyDescent="0.3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3:32" s="9" customFormat="1" x14ac:dyDescent="0.3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3:32" s="9" customFormat="1" x14ac:dyDescent="0.3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3:32" s="9" customFormat="1" x14ac:dyDescent="0.3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3:32" s="9" customFormat="1" x14ac:dyDescent="0.3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3:32" s="9" customFormat="1" x14ac:dyDescent="0.3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3:32" s="9" customFormat="1" x14ac:dyDescent="0.3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3:32" s="9" customFormat="1" x14ac:dyDescent="0.3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3:32" s="9" customFormat="1" x14ac:dyDescent="0.3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3:32" s="9" customFormat="1" x14ac:dyDescent="0.3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3:32" s="9" customFormat="1" x14ac:dyDescent="0.3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3:32" s="9" customFormat="1" x14ac:dyDescent="0.3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3:32" s="9" customFormat="1" x14ac:dyDescent="0.3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3:32" s="9" customFormat="1" x14ac:dyDescent="0.3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3:32" s="9" customFormat="1" x14ac:dyDescent="0.3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3:32" s="9" customFormat="1" x14ac:dyDescent="0.3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3:32" s="9" customFormat="1" x14ac:dyDescent="0.3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3:32" s="9" customFormat="1" x14ac:dyDescent="0.3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3:32" s="9" customFormat="1" x14ac:dyDescent="0.3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3:32" s="9" customFormat="1" x14ac:dyDescent="0.3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3:32" s="9" customFormat="1" x14ac:dyDescent="0.3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3:32" s="9" customFormat="1" x14ac:dyDescent="0.3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3:32" s="9" customFormat="1" x14ac:dyDescent="0.3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3:32" s="9" customFormat="1" x14ac:dyDescent="0.3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3:32" s="9" customFormat="1" x14ac:dyDescent="0.3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3:32" s="9" customFormat="1" x14ac:dyDescent="0.3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3:32" s="9" customFormat="1" x14ac:dyDescent="0.3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3:32" s="9" customFormat="1" x14ac:dyDescent="0.3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3:32" s="9" customFormat="1" x14ac:dyDescent="0.3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3:32" s="9" customFormat="1" x14ac:dyDescent="0.3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3:32" s="9" customFormat="1" x14ac:dyDescent="0.3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3:32" s="9" customFormat="1" x14ac:dyDescent="0.3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3:32" s="9" customFormat="1" x14ac:dyDescent="0.3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3:32" s="9" customFormat="1" x14ac:dyDescent="0.3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3:32" s="9" customFormat="1" x14ac:dyDescent="0.3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3:32" s="9" customFormat="1" x14ac:dyDescent="0.3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3:32" s="9" customFormat="1" x14ac:dyDescent="0.3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3:32" s="9" customFormat="1" x14ac:dyDescent="0.3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3:32" s="9" customFormat="1" x14ac:dyDescent="0.3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3:32" s="9" customFormat="1" x14ac:dyDescent="0.3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3:32" s="9" customFormat="1" x14ac:dyDescent="0.3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3:32" s="9" customFormat="1" x14ac:dyDescent="0.3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3:32" s="9" customFormat="1" x14ac:dyDescent="0.3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3:32" s="9" customFormat="1" x14ac:dyDescent="0.3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3:32" s="9" customFormat="1" x14ac:dyDescent="0.3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3:32" s="9" customFormat="1" x14ac:dyDescent="0.3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3:32" s="9" customFormat="1" x14ac:dyDescent="0.3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3:32" s="9" customFormat="1" x14ac:dyDescent="0.3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3:32" s="9" customFormat="1" x14ac:dyDescent="0.3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3:32" s="9" customFormat="1" x14ac:dyDescent="0.3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3:32" s="9" customFormat="1" x14ac:dyDescent="0.3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3:32" s="9" customFormat="1" x14ac:dyDescent="0.3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3:32" s="9" customFormat="1" x14ac:dyDescent="0.3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3:32" s="9" customFormat="1" x14ac:dyDescent="0.3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3:32" s="9" customFormat="1" x14ac:dyDescent="0.3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3:32" s="9" customFormat="1" x14ac:dyDescent="0.3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3:32" s="9" customFormat="1" x14ac:dyDescent="0.3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3:32" s="9" customFormat="1" x14ac:dyDescent="0.3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3:32" s="9" customFormat="1" x14ac:dyDescent="0.3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3:32" s="9" customFormat="1" x14ac:dyDescent="0.3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3:32" s="9" customFormat="1" x14ac:dyDescent="0.3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3:32" s="9" customFormat="1" x14ac:dyDescent="0.3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3:32" s="9" customFormat="1" x14ac:dyDescent="0.3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3:32" s="9" customFormat="1" x14ac:dyDescent="0.3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3:32" s="9" customFormat="1" x14ac:dyDescent="0.3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3:32" s="9" customFormat="1" x14ac:dyDescent="0.3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3:32" s="9" customFormat="1" x14ac:dyDescent="0.3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3:32" s="9" customFormat="1" x14ac:dyDescent="0.3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3:32" s="9" customFormat="1" x14ac:dyDescent="0.3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3:32" s="9" customFormat="1" x14ac:dyDescent="0.3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3:32" s="9" customFormat="1" x14ac:dyDescent="0.3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3:32" s="9" customFormat="1" x14ac:dyDescent="0.3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3:32" s="9" customFormat="1" x14ac:dyDescent="0.3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3:32" s="9" customFormat="1" x14ac:dyDescent="0.3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3:32" s="9" customFormat="1" x14ac:dyDescent="0.3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3:32" s="9" customFormat="1" x14ac:dyDescent="0.3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3:32" s="9" customFormat="1" x14ac:dyDescent="0.3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3:32" s="9" customFormat="1" x14ac:dyDescent="0.3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3:32" s="9" customFormat="1" x14ac:dyDescent="0.3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3:32" s="9" customFormat="1" x14ac:dyDescent="0.3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3:32" s="9" customFormat="1" x14ac:dyDescent="0.3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3:32" s="9" customFormat="1" x14ac:dyDescent="0.3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3:32" s="9" customFormat="1" x14ac:dyDescent="0.3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3:32" s="9" customFormat="1" x14ac:dyDescent="0.3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3:32" s="9" customFormat="1" x14ac:dyDescent="0.3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3:32" s="9" customFormat="1" x14ac:dyDescent="0.3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3:32" s="9" customFormat="1" x14ac:dyDescent="0.3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3:32" s="9" customFormat="1" x14ac:dyDescent="0.3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3:32" s="9" customFormat="1" x14ac:dyDescent="0.3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3:32" s="9" customFormat="1" x14ac:dyDescent="0.3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3:32" s="9" customFormat="1" x14ac:dyDescent="0.3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3:32" s="9" customFormat="1" x14ac:dyDescent="0.3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3:32" s="9" customFormat="1" x14ac:dyDescent="0.3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</sheetData>
  <conditionalFormatting sqref="S20:AE23">
    <cfRule type="cellIs" dxfId="6" priority="2" operator="equal">
      <formula>0</formula>
    </cfRule>
  </conditionalFormatting>
  <conditionalFormatting sqref="S7:AE8">
    <cfRule type="cellIs" dxfId="5" priority="1" operator="equal">
      <formula>0</formula>
    </cfRule>
  </conditionalFormatting>
  <conditionalFormatting sqref="S35:AF47">
    <cfRule type="cellIs" dxfId="4" priority="3" operator="equal">
      <formula>0</formula>
    </cfRule>
  </conditionalFormatting>
  <conditionalFormatting sqref="AF5:AF16">
    <cfRule type="cellIs" dxfId="3" priority="5" operator="equal">
      <formula>0</formula>
    </cfRule>
  </conditionalFormatting>
  <conditionalFormatting sqref="AF20:AF31">
    <cfRule type="cellIs" dxfId="2" priority="4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6B4E0-76E5-4345-9A56-8A094921C3DB}">
  <dimension ref="B1:CM106"/>
  <sheetViews>
    <sheetView zoomScale="60" zoomScaleNormal="60" workbookViewId="0">
      <selection activeCell="L47" sqref="L47"/>
    </sheetView>
  </sheetViews>
  <sheetFormatPr defaultRowHeight="15.75" x14ac:dyDescent="0.3"/>
  <cols>
    <col min="1" max="1" width="3.6640625" customWidth="1"/>
    <col min="4" max="91" width="8.6640625" style="9"/>
  </cols>
  <sheetData>
    <row r="1" ht="43.7" customHeight="1" x14ac:dyDescent="0.3"/>
    <row r="2" s="9" customFormat="1" x14ac:dyDescent="0.3"/>
    <row r="3" s="9" customFormat="1" x14ac:dyDescent="0.3"/>
    <row r="4" s="9" customFormat="1" x14ac:dyDescent="0.3"/>
    <row r="5" s="9" customFormat="1" x14ac:dyDescent="0.3"/>
    <row r="6" s="9" customFormat="1" x14ac:dyDescent="0.3"/>
    <row r="7" s="9" customFormat="1" x14ac:dyDescent="0.3"/>
    <row r="8" s="9" customFormat="1" x14ac:dyDescent="0.3"/>
    <row r="9" s="9" customFormat="1" x14ac:dyDescent="0.3"/>
    <row r="10" s="9" customFormat="1" x14ac:dyDescent="0.3"/>
    <row r="11" s="9" customFormat="1" x14ac:dyDescent="0.3"/>
    <row r="12" s="9" customFormat="1" x14ac:dyDescent="0.3"/>
    <row r="13" s="9" customFormat="1" x14ac:dyDescent="0.3"/>
    <row r="14" s="9" customFormat="1" x14ac:dyDescent="0.3"/>
    <row r="15" s="9" customFormat="1" x14ac:dyDescent="0.3"/>
    <row r="16" s="9" customFormat="1" x14ac:dyDescent="0.3"/>
    <row r="17" s="9" customFormat="1" x14ac:dyDescent="0.3"/>
    <row r="18" s="9" customFormat="1" x14ac:dyDescent="0.3"/>
    <row r="19" s="9" customFormat="1" x14ac:dyDescent="0.3"/>
    <row r="20" s="9" customFormat="1" x14ac:dyDescent="0.3"/>
    <row r="21" s="9" customFormat="1" x14ac:dyDescent="0.3"/>
    <row r="22" s="9" customFormat="1" x14ac:dyDescent="0.3"/>
    <row r="23" s="9" customFormat="1" x14ac:dyDescent="0.3"/>
    <row r="24" s="9" customFormat="1" x14ac:dyDescent="0.3"/>
    <row r="25" s="9" customFormat="1" x14ac:dyDescent="0.3"/>
    <row r="26" s="9" customFormat="1" x14ac:dyDescent="0.3"/>
    <row r="27" s="9" customFormat="1" x14ac:dyDescent="0.3"/>
    <row r="28" s="9" customFormat="1" x14ac:dyDescent="0.3"/>
    <row r="29" s="9" customFormat="1" x14ac:dyDescent="0.3"/>
    <row r="30" s="9" customFormat="1" x14ac:dyDescent="0.3"/>
    <row r="31" s="9" customFormat="1" x14ac:dyDescent="0.3"/>
    <row r="32" s="9" customFormat="1" x14ac:dyDescent="0.3"/>
    <row r="33" spans="2:2" s="9" customFormat="1" x14ac:dyDescent="0.3"/>
    <row r="34" spans="2:2" s="9" customFormat="1" x14ac:dyDescent="0.3"/>
    <row r="35" spans="2:2" s="9" customFormat="1" x14ac:dyDescent="0.3"/>
    <row r="36" spans="2:2" s="9" customFormat="1" x14ac:dyDescent="0.3"/>
    <row r="37" spans="2:2" s="9" customFormat="1" x14ac:dyDescent="0.3"/>
    <row r="38" spans="2:2" s="9" customFormat="1" x14ac:dyDescent="0.3"/>
    <row r="39" spans="2:2" s="9" customFormat="1" x14ac:dyDescent="0.3"/>
    <row r="40" spans="2:2" s="9" customFormat="1" x14ac:dyDescent="0.3"/>
    <row r="41" spans="2:2" s="9" customFormat="1" x14ac:dyDescent="0.3"/>
    <row r="42" spans="2:2" s="9" customFormat="1" x14ac:dyDescent="0.3">
      <c r="B42" s="66" t="s">
        <v>37</v>
      </c>
    </row>
    <row r="43" spans="2:2" s="9" customFormat="1" x14ac:dyDescent="0.3"/>
    <row r="44" spans="2:2" s="9" customFormat="1" x14ac:dyDescent="0.3"/>
    <row r="45" spans="2:2" s="9" customFormat="1" x14ac:dyDescent="0.3"/>
    <row r="46" spans="2:2" s="9" customFormat="1" x14ac:dyDescent="0.3"/>
    <row r="47" spans="2:2" s="9" customFormat="1" x14ac:dyDescent="0.3"/>
    <row r="48" spans="2:2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74F1-9BBC-41E1-83CC-E09ADB1750F9}">
  <dimension ref="B1:CM106"/>
  <sheetViews>
    <sheetView zoomScale="60" zoomScaleNormal="60" workbookViewId="0">
      <selection activeCell="R45" sqref="R45"/>
    </sheetView>
  </sheetViews>
  <sheetFormatPr defaultRowHeight="15.75" x14ac:dyDescent="0.3"/>
  <cols>
    <col min="1" max="1" width="3.6640625" customWidth="1"/>
    <col min="4" max="91" width="8.6640625" style="9"/>
  </cols>
  <sheetData>
    <row r="1" ht="43.7" customHeight="1" x14ac:dyDescent="0.3"/>
    <row r="2" s="9" customFormat="1" x14ac:dyDescent="0.3"/>
    <row r="3" s="9" customFormat="1" x14ac:dyDescent="0.3"/>
    <row r="4" s="9" customFormat="1" x14ac:dyDescent="0.3"/>
    <row r="5" s="9" customFormat="1" x14ac:dyDescent="0.3"/>
    <row r="6" s="9" customFormat="1" x14ac:dyDescent="0.3"/>
    <row r="7" s="9" customFormat="1" x14ac:dyDescent="0.3"/>
    <row r="8" s="9" customFormat="1" x14ac:dyDescent="0.3"/>
    <row r="9" s="9" customFormat="1" x14ac:dyDescent="0.3"/>
    <row r="10" s="9" customFormat="1" x14ac:dyDescent="0.3"/>
    <row r="11" s="9" customFormat="1" x14ac:dyDescent="0.3"/>
    <row r="12" s="9" customFormat="1" x14ac:dyDescent="0.3"/>
    <row r="13" s="9" customFormat="1" x14ac:dyDescent="0.3"/>
    <row r="14" s="9" customFormat="1" x14ac:dyDescent="0.3"/>
    <row r="15" s="9" customFormat="1" x14ac:dyDescent="0.3"/>
    <row r="16" s="9" customFormat="1" x14ac:dyDescent="0.3"/>
    <row r="17" s="9" customFormat="1" x14ac:dyDescent="0.3"/>
    <row r="18" s="9" customFormat="1" x14ac:dyDescent="0.3"/>
    <row r="19" s="9" customFormat="1" x14ac:dyDescent="0.3"/>
    <row r="20" s="9" customFormat="1" x14ac:dyDescent="0.3"/>
    <row r="21" s="9" customFormat="1" x14ac:dyDescent="0.3"/>
    <row r="22" s="9" customFormat="1" x14ac:dyDescent="0.3"/>
    <row r="23" s="9" customFormat="1" x14ac:dyDescent="0.3"/>
    <row r="24" s="9" customFormat="1" x14ac:dyDescent="0.3"/>
    <row r="25" s="9" customFormat="1" x14ac:dyDescent="0.3"/>
    <row r="26" s="9" customFormat="1" x14ac:dyDescent="0.3"/>
    <row r="27" s="9" customFormat="1" x14ac:dyDescent="0.3"/>
    <row r="28" s="9" customFormat="1" x14ac:dyDescent="0.3"/>
    <row r="29" s="9" customFormat="1" x14ac:dyDescent="0.3"/>
    <row r="30" s="9" customFormat="1" x14ac:dyDescent="0.3"/>
    <row r="31" s="9" customFormat="1" x14ac:dyDescent="0.3"/>
    <row r="32" s="9" customFormat="1" x14ac:dyDescent="0.3"/>
    <row r="33" spans="2:2" s="9" customFormat="1" x14ac:dyDescent="0.3"/>
    <row r="34" spans="2:2" s="9" customFormat="1" x14ac:dyDescent="0.3"/>
    <row r="35" spans="2:2" s="9" customFormat="1" x14ac:dyDescent="0.3"/>
    <row r="36" spans="2:2" s="9" customFormat="1" x14ac:dyDescent="0.3"/>
    <row r="37" spans="2:2" s="9" customFormat="1" x14ac:dyDescent="0.3"/>
    <row r="38" spans="2:2" s="9" customFormat="1" x14ac:dyDescent="0.3"/>
    <row r="39" spans="2:2" s="9" customFormat="1" x14ac:dyDescent="0.3"/>
    <row r="40" spans="2:2" s="9" customFormat="1" x14ac:dyDescent="0.3"/>
    <row r="41" spans="2:2" s="9" customFormat="1" x14ac:dyDescent="0.3"/>
    <row r="42" spans="2:2" s="9" customFormat="1" x14ac:dyDescent="0.3">
      <c r="B42" s="69" t="s">
        <v>37</v>
      </c>
    </row>
    <row r="43" spans="2:2" s="9" customFormat="1" x14ac:dyDescent="0.3"/>
    <row r="44" spans="2:2" s="9" customFormat="1" x14ac:dyDescent="0.3"/>
    <row r="45" spans="2:2" s="9" customFormat="1" x14ac:dyDescent="0.3">
      <c r="B45" s="66"/>
    </row>
    <row r="46" spans="2:2" s="9" customFormat="1" x14ac:dyDescent="0.3"/>
    <row r="47" spans="2:2" s="9" customFormat="1" x14ac:dyDescent="0.3"/>
    <row r="48" spans="2:2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7172-4F2A-464D-B042-38F4FB4BC002}">
  <dimension ref="A1:AY266"/>
  <sheetViews>
    <sheetView topLeftCell="A3" zoomScale="70" zoomScaleNormal="70" workbookViewId="0">
      <selection activeCell="N13" sqref="N13"/>
    </sheetView>
  </sheetViews>
  <sheetFormatPr defaultRowHeight="15.75" x14ac:dyDescent="0.3"/>
  <cols>
    <col min="1" max="1" width="3.21875" style="9" customWidth="1"/>
    <col min="2" max="2" width="4.6640625" customWidth="1"/>
    <col min="3" max="3" width="7.6640625" style="1" customWidth="1"/>
    <col min="4" max="5" width="9.6640625" style="1" customWidth="1"/>
    <col min="6" max="6" width="7.6640625" style="1" customWidth="1"/>
    <col min="7" max="7" width="10.21875" style="1" customWidth="1"/>
    <col min="8" max="9" width="7.6640625" style="1" customWidth="1"/>
    <col min="10" max="10" width="8.6640625" style="1" customWidth="1"/>
    <col min="11" max="12" width="7.6640625" style="1" customWidth="1"/>
    <col min="13" max="13" width="11.109375" style="1" customWidth="1"/>
    <col min="14" max="15" width="7.6640625" style="1" customWidth="1"/>
    <col min="16" max="16" width="9.6640625" style="1" customWidth="1"/>
    <col min="17" max="17" width="6.6640625" style="9" customWidth="1"/>
    <col min="18" max="51" width="8.6640625" style="9"/>
  </cols>
  <sheetData>
    <row r="1" spans="2:17" s="9" customFormat="1" ht="53.45" customHeight="1" x14ac:dyDescent="0.3"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</row>
    <row r="2" spans="2:17" s="9" customFormat="1" ht="21" x14ac:dyDescent="0.35">
      <c r="B2" s="17" t="s">
        <v>30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7" s="8" customFormat="1" x14ac:dyDescent="0.3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7" ht="21" customHeight="1" x14ac:dyDescent="0.3">
      <c r="B4" s="53" t="s">
        <v>31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6"/>
    </row>
    <row r="5" spans="2:17" ht="21" customHeight="1" x14ac:dyDescent="0.3">
      <c r="B5" s="55"/>
      <c r="C5" s="54" t="s">
        <v>0</v>
      </c>
      <c r="D5" s="54" t="s">
        <v>1</v>
      </c>
      <c r="E5" s="54" t="s">
        <v>2</v>
      </c>
      <c r="F5" s="54" t="s">
        <v>3</v>
      </c>
      <c r="G5" s="54" t="s">
        <v>4</v>
      </c>
      <c r="H5" s="54" t="s">
        <v>5</v>
      </c>
      <c r="I5" s="54" t="s">
        <v>6</v>
      </c>
      <c r="J5" s="54" t="s">
        <v>7</v>
      </c>
      <c r="K5" s="54" t="s">
        <v>8</v>
      </c>
      <c r="L5" s="54" t="s">
        <v>9</v>
      </c>
      <c r="M5" s="54" t="s">
        <v>10</v>
      </c>
      <c r="N5" s="54" t="s">
        <v>11</v>
      </c>
      <c r="O5" s="54" t="s">
        <v>12</v>
      </c>
      <c r="P5" s="56" t="s">
        <v>27</v>
      </c>
    </row>
    <row r="6" spans="2:17" x14ac:dyDescent="0.3">
      <c r="B6" s="55" t="s">
        <v>13</v>
      </c>
      <c r="C6" s="78">
        <v>16675</v>
      </c>
      <c r="D6" s="78">
        <v>20661</v>
      </c>
      <c r="E6" s="78">
        <v>322092</v>
      </c>
      <c r="F6" s="78">
        <v>20535</v>
      </c>
      <c r="G6" s="78">
        <v>43188</v>
      </c>
      <c r="H6" s="78">
        <v>25411</v>
      </c>
      <c r="I6" s="78">
        <v>22034</v>
      </c>
      <c r="J6" s="78">
        <v>7065</v>
      </c>
      <c r="K6" s="78">
        <v>38133</v>
      </c>
      <c r="L6" s="78">
        <v>20512</v>
      </c>
      <c r="M6" s="68">
        <v>14261.833333333332</v>
      </c>
      <c r="N6" s="78">
        <v>7412</v>
      </c>
      <c r="O6" s="78">
        <v>6063</v>
      </c>
      <c r="P6" s="57">
        <f>SUM(C6:O6)</f>
        <v>564042.83333333337</v>
      </c>
    </row>
    <row r="7" spans="2:17" x14ac:dyDescent="0.3">
      <c r="B7" s="55" t="s">
        <v>14</v>
      </c>
      <c r="C7" s="68">
        <v>16684.083333333336</v>
      </c>
      <c r="D7" s="68">
        <v>20673.583333333332</v>
      </c>
      <c r="E7" s="68">
        <v>322510.58333333337</v>
      </c>
      <c r="F7" s="68">
        <v>20540.583333333332</v>
      </c>
      <c r="G7" s="68">
        <v>43177.166666666664</v>
      </c>
      <c r="H7" s="68">
        <v>25468.666666666672</v>
      </c>
      <c r="I7" s="68">
        <v>22054.583333333336</v>
      </c>
      <c r="J7" s="68">
        <v>7061.2499999999991</v>
      </c>
      <c r="K7" s="68">
        <v>38157.5</v>
      </c>
      <c r="L7" s="68">
        <v>20548.916666666664</v>
      </c>
      <c r="M7" s="68">
        <v>14261.25</v>
      </c>
      <c r="N7" s="68">
        <v>7404.9166666666661</v>
      </c>
      <c r="O7" s="68">
        <v>6055.75</v>
      </c>
      <c r="P7" s="57">
        <f t="shared" ref="P7:P11" si="0">SUM(C7:O7)</f>
        <v>564598.83333333337</v>
      </c>
    </row>
    <row r="8" spans="2:17" x14ac:dyDescent="0.3">
      <c r="B8" s="55" t="s">
        <v>15</v>
      </c>
      <c r="C8" s="68">
        <v>16692.083333333325</v>
      </c>
      <c r="D8" s="68">
        <v>20684.583333333339</v>
      </c>
      <c r="E8" s="68">
        <v>322864.99999999994</v>
      </c>
      <c r="F8" s="68">
        <v>20544.583333333339</v>
      </c>
      <c r="G8" s="68">
        <v>43167.666666666679</v>
      </c>
      <c r="H8" s="68">
        <v>25512.750000000004</v>
      </c>
      <c r="I8" s="68">
        <v>22066.333333333343</v>
      </c>
      <c r="J8" s="68">
        <v>7054.2500000000018</v>
      </c>
      <c r="K8" s="68">
        <v>38182.083333333328</v>
      </c>
      <c r="L8" s="68">
        <v>20589.249999999993</v>
      </c>
      <c r="M8" s="68">
        <v>14264.5</v>
      </c>
      <c r="N8" s="68">
        <v>7395.416666666667</v>
      </c>
      <c r="O8" s="68">
        <v>6051.5000000000009</v>
      </c>
      <c r="P8" s="57">
        <f>SUM(C8:O8)</f>
        <v>565069.99999999988</v>
      </c>
    </row>
    <row r="9" spans="2:17" x14ac:dyDescent="0.3">
      <c r="B9" s="55" t="s">
        <v>16</v>
      </c>
      <c r="C9" s="68">
        <v>16699.583333333328</v>
      </c>
      <c r="D9" s="68">
        <v>20686.000000000007</v>
      </c>
      <c r="E9" s="68">
        <v>323221.33333333331</v>
      </c>
      <c r="F9" s="68">
        <v>20545.416666666668</v>
      </c>
      <c r="G9" s="68">
        <v>43163.666666666657</v>
      </c>
      <c r="H9" s="68">
        <v>25558.25</v>
      </c>
      <c r="I9" s="68">
        <v>22073.000000000004</v>
      </c>
      <c r="J9" s="68">
        <v>7051.7500000000009</v>
      </c>
      <c r="K9" s="68">
        <v>38207.499999999993</v>
      </c>
      <c r="L9" s="68">
        <v>20634.000000000004</v>
      </c>
      <c r="M9" s="68">
        <v>14269.666666666668</v>
      </c>
      <c r="N9" s="68">
        <v>7387.6666666666661</v>
      </c>
      <c r="O9" s="68">
        <v>6049.4999999999991</v>
      </c>
      <c r="P9" s="57">
        <f>SUM(C9:O9)</f>
        <v>565547.33333333326</v>
      </c>
    </row>
    <row r="10" spans="2:17" x14ac:dyDescent="0.3">
      <c r="B10" s="55" t="s">
        <v>17</v>
      </c>
      <c r="P10" s="57">
        <f>SUM(C10:O10)</f>
        <v>0</v>
      </c>
    </row>
    <row r="11" spans="2:17" x14ac:dyDescent="0.3">
      <c r="B11" s="55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7">
        <f t="shared" si="0"/>
        <v>0</v>
      </c>
    </row>
    <row r="12" spans="2:17" x14ac:dyDescent="0.3">
      <c r="B12" s="55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7"/>
    </row>
    <row r="13" spans="2:17" x14ac:dyDescent="0.3">
      <c r="B13" s="55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7"/>
    </row>
    <row r="14" spans="2:17" x14ac:dyDescent="0.3">
      <c r="B14" s="55" t="s">
        <v>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57"/>
    </row>
    <row r="15" spans="2:17" x14ac:dyDescent="0.3">
      <c r="B15" s="55" t="s">
        <v>22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57"/>
    </row>
    <row r="16" spans="2:17" x14ac:dyDescent="0.3">
      <c r="B16" s="55" t="s">
        <v>23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7"/>
    </row>
    <row r="17" spans="2:16" x14ac:dyDescent="0.3">
      <c r="B17" s="58" t="s">
        <v>24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2:16" s="9" customFormat="1" ht="21" customHeight="1" x14ac:dyDescent="0.3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6" ht="21" customHeight="1" x14ac:dyDescent="0.3">
      <c r="B19" s="40" t="s">
        <v>38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74"/>
    </row>
    <row r="20" spans="2:16" ht="21" customHeight="1" x14ac:dyDescent="0.3">
      <c r="B20" s="2"/>
      <c r="C20" s="3" t="s">
        <v>0</v>
      </c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3" t="s">
        <v>7</v>
      </c>
      <c r="K20" s="3" t="s">
        <v>8</v>
      </c>
      <c r="L20" s="3" t="s">
        <v>9</v>
      </c>
      <c r="M20" s="3" t="s">
        <v>10</v>
      </c>
      <c r="N20" s="3" t="s">
        <v>11</v>
      </c>
      <c r="O20" s="3" t="s">
        <v>12</v>
      </c>
      <c r="P20" s="74" t="s">
        <v>27</v>
      </c>
    </row>
    <row r="21" spans="2:16" x14ac:dyDescent="0.3">
      <c r="B21" s="2" t="s">
        <v>13</v>
      </c>
      <c r="C21" s="78">
        <v>1639</v>
      </c>
      <c r="D21" s="78">
        <v>2146</v>
      </c>
      <c r="E21" s="78">
        <v>34528</v>
      </c>
      <c r="F21" s="78">
        <v>1823</v>
      </c>
      <c r="G21" s="78">
        <v>4379</v>
      </c>
      <c r="H21" s="78">
        <v>2496</v>
      </c>
      <c r="I21" s="78">
        <v>2044</v>
      </c>
      <c r="J21" s="78">
        <v>619</v>
      </c>
      <c r="K21" s="78">
        <v>3505</v>
      </c>
      <c r="L21" s="78">
        <v>1949</v>
      </c>
      <c r="M21" s="78">
        <v>1516</v>
      </c>
      <c r="N21" s="78">
        <v>682</v>
      </c>
      <c r="O21" s="78">
        <v>675</v>
      </c>
      <c r="P21" s="45">
        <f>SUM(C21:O21)</f>
        <v>58001</v>
      </c>
    </row>
    <row r="22" spans="2:16" x14ac:dyDescent="0.3">
      <c r="B22" s="2" t="s">
        <v>14</v>
      </c>
      <c r="C22" s="68">
        <v>1639.5</v>
      </c>
      <c r="D22" s="68">
        <v>2146.8333333333335</v>
      </c>
      <c r="E22" s="68">
        <v>34522.333333333328</v>
      </c>
      <c r="F22" s="68">
        <v>1826.1666666666665</v>
      </c>
      <c r="G22" s="68">
        <v>4369.6666666666679</v>
      </c>
      <c r="H22" s="68">
        <v>2503</v>
      </c>
      <c r="I22" s="68">
        <v>2046.3333333333335</v>
      </c>
      <c r="J22" s="68">
        <v>613.5</v>
      </c>
      <c r="K22" s="68">
        <v>3512.5</v>
      </c>
      <c r="L22" s="68">
        <v>1957.3333333333337</v>
      </c>
      <c r="M22" s="68">
        <v>1515.0833333333333</v>
      </c>
      <c r="N22" s="68">
        <v>681.99999999999989</v>
      </c>
      <c r="O22" s="68">
        <v>673.33333333333326</v>
      </c>
      <c r="P22" s="45">
        <f>SUM(C22:O22)</f>
        <v>58007.583333333343</v>
      </c>
    </row>
    <row r="23" spans="2:16" x14ac:dyDescent="0.3">
      <c r="B23" s="2" t="s">
        <v>15</v>
      </c>
      <c r="C23" s="68">
        <v>1640.9166666666667</v>
      </c>
      <c r="D23" s="68">
        <v>2145.8333333333335</v>
      </c>
      <c r="E23" s="68">
        <v>34507.916666666664</v>
      </c>
      <c r="F23" s="68">
        <v>1829.1666666666667</v>
      </c>
      <c r="G23" s="68">
        <v>4359.916666666667</v>
      </c>
      <c r="H23" s="68">
        <v>2505.083333333333</v>
      </c>
      <c r="I23" s="68">
        <v>2046.166666666667</v>
      </c>
      <c r="J23" s="68">
        <v>609.58333333333326</v>
      </c>
      <c r="K23" s="68">
        <v>3514.7499999999995</v>
      </c>
      <c r="L23" s="68">
        <v>1963.8333333333333</v>
      </c>
      <c r="M23" s="68">
        <v>1516.1666666666665</v>
      </c>
      <c r="N23" s="68">
        <v>681.66666666666652</v>
      </c>
      <c r="O23" s="68">
        <v>673.08333333333326</v>
      </c>
      <c r="P23" s="45">
        <f>SUM(C23:O23)</f>
        <v>57994.083333333328</v>
      </c>
    </row>
    <row r="24" spans="2:16" x14ac:dyDescent="0.3">
      <c r="B24" s="2" t="s">
        <v>16</v>
      </c>
      <c r="C24" s="68">
        <v>1642.25</v>
      </c>
      <c r="D24" s="68">
        <v>2139.2499999999995</v>
      </c>
      <c r="E24" s="68">
        <v>34483.166666666672</v>
      </c>
      <c r="F24" s="68">
        <v>1830.666666666667</v>
      </c>
      <c r="G24" s="68">
        <v>4351.416666666667</v>
      </c>
      <c r="H24" s="68">
        <v>2506.6666666666661</v>
      </c>
      <c r="I24" s="68">
        <v>2041.9166666666665</v>
      </c>
      <c r="J24" s="68">
        <v>607.08333333333326</v>
      </c>
      <c r="K24" s="68">
        <v>3516.75</v>
      </c>
      <c r="L24" s="68">
        <v>1968.6666666666667</v>
      </c>
      <c r="M24" s="68">
        <v>1517.1666666666663</v>
      </c>
      <c r="N24" s="68">
        <v>681</v>
      </c>
      <c r="O24" s="68">
        <v>672.91666666666674</v>
      </c>
      <c r="P24" s="45">
        <f>SUM(C24:O24)</f>
        <v>57958.916666666657</v>
      </c>
    </row>
    <row r="25" spans="2:16" x14ac:dyDescent="0.3">
      <c r="B25" s="2" t="s">
        <v>17</v>
      </c>
      <c r="P25" s="45">
        <f>SUM(C25:O25)</f>
        <v>0</v>
      </c>
    </row>
    <row r="26" spans="2:16" x14ac:dyDescent="0.3">
      <c r="B26" s="2" t="s">
        <v>18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5">
        <f>SUM(C26:O26)</f>
        <v>0</v>
      </c>
    </row>
    <row r="27" spans="2:16" x14ac:dyDescent="0.3">
      <c r="B27" s="2" t="s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5"/>
    </row>
    <row r="28" spans="2:16" x14ac:dyDescent="0.3">
      <c r="B28" s="2" t="s">
        <v>20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5"/>
    </row>
    <row r="29" spans="2:16" x14ac:dyDescent="0.3">
      <c r="B29" s="2" t="s">
        <v>21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5"/>
    </row>
    <row r="30" spans="2:16" x14ac:dyDescent="0.3">
      <c r="B30" s="2" t="s">
        <v>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5"/>
    </row>
    <row r="31" spans="2:16" x14ac:dyDescent="0.3">
      <c r="B31" s="2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45"/>
    </row>
    <row r="32" spans="2:16" x14ac:dyDescent="0.3">
      <c r="B32" s="75" t="s">
        <v>24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6"/>
    </row>
    <row r="33" spans="1:51" s="9" customFormat="1" ht="21" customHeight="1" x14ac:dyDescent="0.3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51" ht="21" customHeight="1" x14ac:dyDescent="0.3">
      <c r="B34" s="38" t="s">
        <v>34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61"/>
    </row>
    <row r="35" spans="1:51" s="7" customFormat="1" ht="21" customHeight="1" x14ac:dyDescent="0.3">
      <c r="A35" s="10"/>
      <c r="B35" s="35"/>
      <c r="C35" s="34" t="s">
        <v>0</v>
      </c>
      <c r="D35" s="34" t="s">
        <v>1</v>
      </c>
      <c r="E35" s="34" t="s">
        <v>2</v>
      </c>
      <c r="F35" s="34" t="s">
        <v>3</v>
      </c>
      <c r="G35" s="34" t="s">
        <v>4</v>
      </c>
      <c r="H35" s="34" t="s">
        <v>5</v>
      </c>
      <c r="I35" s="34" t="s">
        <v>6</v>
      </c>
      <c r="J35" s="34" t="s">
        <v>7</v>
      </c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61" t="s">
        <v>27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x14ac:dyDescent="0.3">
      <c r="B36" s="35" t="s">
        <v>13</v>
      </c>
      <c r="C36" s="78">
        <v>3780</v>
      </c>
      <c r="D36" s="78">
        <v>3104</v>
      </c>
      <c r="E36" s="78">
        <v>107135</v>
      </c>
      <c r="F36" s="78">
        <v>3219</v>
      </c>
      <c r="G36" s="78">
        <v>4623</v>
      </c>
      <c r="H36" s="78">
        <v>3431</v>
      </c>
      <c r="I36" s="78">
        <v>3023</v>
      </c>
      <c r="J36" s="78">
        <v>1519</v>
      </c>
      <c r="K36" s="78">
        <v>8668</v>
      </c>
      <c r="L36" s="78">
        <v>5313</v>
      </c>
      <c r="M36" s="78">
        <v>1924</v>
      </c>
      <c r="N36" s="78">
        <v>816</v>
      </c>
      <c r="O36" s="78">
        <v>471</v>
      </c>
      <c r="P36" s="62">
        <f>SUM(C36:O36)</f>
        <v>147026</v>
      </c>
    </row>
    <row r="37" spans="1:51" x14ac:dyDescent="0.3">
      <c r="B37" s="35" t="s">
        <v>14</v>
      </c>
      <c r="C37" s="68">
        <v>3786.6666666666665</v>
      </c>
      <c r="D37" s="68">
        <v>3109.1666666666665</v>
      </c>
      <c r="E37" s="68">
        <v>107471.41666666666</v>
      </c>
      <c r="F37" s="68">
        <v>3225.916666666667</v>
      </c>
      <c r="G37" s="68">
        <v>4630</v>
      </c>
      <c r="H37" s="68">
        <v>3435.3333333333335</v>
      </c>
      <c r="I37" s="68">
        <v>3024.5</v>
      </c>
      <c r="J37" s="68">
        <v>1521.25</v>
      </c>
      <c r="K37" s="68">
        <v>8692.0833333333321</v>
      </c>
      <c r="L37" s="68">
        <v>5335.7500000000018</v>
      </c>
      <c r="M37" s="68">
        <v>1924.25</v>
      </c>
      <c r="N37" s="68">
        <v>818.16666666666663</v>
      </c>
      <c r="O37" s="68">
        <v>469.66666666666669</v>
      </c>
      <c r="P37" s="62">
        <f>SUM(C37:O37)</f>
        <v>147444.16666666663</v>
      </c>
    </row>
    <row r="38" spans="1:51" x14ac:dyDescent="0.3">
      <c r="B38" s="35" t="s">
        <v>15</v>
      </c>
      <c r="C38" s="68">
        <v>3791.7500000000005</v>
      </c>
      <c r="D38" s="68">
        <v>3112.9166666666665</v>
      </c>
      <c r="E38" s="68">
        <v>107748.3333333333</v>
      </c>
      <c r="F38" s="68">
        <v>3231.083333333333</v>
      </c>
      <c r="G38" s="68">
        <v>4634.333333333333</v>
      </c>
      <c r="H38" s="68">
        <v>3439.8333333333326</v>
      </c>
      <c r="I38" s="68">
        <v>3024.4999999999995</v>
      </c>
      <c r="J38" s="68">
        <v>1522.2500000000005</v>
      </c>
      <c r="K38" s="68">
        <v>8716.9166666666624</v>
      </c>
      <c r="L38" s="68">
        <v>5359.666666666667</v>
      </c>
      <c r="M38" s="68">
        <v>1924.7500000000002</v>
      </c>
      <c r="N38" s="68">
        <v>817.58333333333326</v>
      </c>
      <c r="O38" s="68">
        <v>468.66666666666674</v>
      </c>
      <c r="P38" s="62">
        <f>SUM(C38:O38)</f>
        <v>147792.58333333328</v>
      </c>
    </row>
    <row r="39" spans="1:51" x14ac:dyDescent="0.3">
      <c r="B39" s="35" t="s">
        <v>16</v>
      </c>
      <c r="C39" s="68">
        <v>3797.0833333333335</v>
      </c>
      <c r="D39" s="68">
        <v>3116.083333333333</v>
      </c>
      <c r="E39" s="68">
        <v>108004.08333333333</v>
      </c>
      <c r="F39" s="68">
        <v>3236.1666666666661</v>
      </c>
      <c r="G39" s="68">
        <v>4635.9999999999991</v>
      </c>
      <c r="H39" s="68">
        <v>3444.0833333333335</v>
      </c>
      <c r="I39" s="68">
        <v>3025.416666666667</v>
      </c>
      <c r="J39" s="68">
        <v>1525.0833333333335</v>
      </c>
      <c r="K39" s="68">
        <v>8741.8333333333339</v>
      </c>
      <c r="L39" s="68">
        <v>5383.75</v>
      </c>
      <c r="M39" s="68">
        <v>1923.9166666666667</v>
      </c>
      <c r="N39" s="68">
        <v>819.16666666666663</v>
      </c>
      <c r="O39" s="68">
        <v>468.50000000000006</v>
      </c>
      <c r="P39" s="62">
        <f>SUM(C39:O39)</f>
        <v>148121.16666666666</v>
      </c>
    </row>
    <row r="40" spans="1:51" x14ac:dyDescent="0.3">
      <c r="B40" s="35" t="s">
        <v>17</v>
      </c>
      <c r="P40" s="62">
        <f>SUM(C40:O40)</f>
        <v>0</v>
      </c>
    </row>
    <row r="41" spans="1:51" x14ac:dyDescent="0.3">
      <c r="B41" s="35" t="s">
        <v>18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62">
        <f>SUM(C41:O41)</f>
        <v>0</v>
      </c>
    </row>
    <row r="42" spans="1:51" x14ac:dyDescent="0.3">
      <c r="B42" s="35" t="s">
        <v>19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62"/>
    </row>
    <row r="43" spans="1:51" x14ac:dyDescent="0.3">
      <c r="B43" s="35" t="s">
        <v>20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62"/>
    </row>
    <row r="44" spans="1:51" x14ac:dyDescent="0.3">
      <c r="B44" s="35" t="s">
        <v>21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2"/>
    </row>
    <row r="45" spans="1:51" x14ac:dyDescent="0.3">
      <c r="B45" s="35" t="s">
        <v>22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2"/>
    </row>
    <row r="46" spans="1:51" x14ac:dyDescent="0.3">
      <c r="B46" s="35" t="s">
        <v>23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62"/>
    </row>
    <row r="47" spans="1:51" x14ac:dyDescent="0.3">
      <c r="B47" s="63" t="s">
        <v>24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76"/>
    </row>
    <row r="48" spans="1:51" s="9" customFormat="1" x14ac:dyDescent="0.3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2:16" s="9" customFormat="1" x14ac:dyDescent="0.3">
      <c r="B49" s="66" t="s">
        <v>42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2:16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2:16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2:16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2:16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2:16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2:16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2:16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2:16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2:16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3:16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3:16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3:16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3:16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3:16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3:16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3:16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3:16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3:16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3:16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3:16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3:16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3:16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3:16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3:16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3:16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3:16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3:16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3:16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3:16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3:16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3:16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3:16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3:16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3:16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3:16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3:16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3:16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3:16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3:16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3:16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3:16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3:16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3:16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3:16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3:16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3:16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3:16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3:16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3:16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3:16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3:16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3:16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3:16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3:16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3:16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3:16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3:16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3:16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3:16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3:16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3:16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3:16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3:16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3:16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3:16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3:16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3:16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3:16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3:16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3:16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</sheetData>
  <conditionalFormatting sqref="C26:O26 C23:O24 C11:O11 C8:O9 C37:P39 C41:P47 P21:P32 P6:P17">
    <cfRule type="cellIs" dxfId="1" priority="3" operator="equal">
      <formula>0</formula>
    </cfRule>
  </conditionalFormatting>
  <conditionalFormatting sqref="P36 P4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A0E838D79774EBBBAA6E09A72B701" ma:contentTypeVersion="2" ma:contentTypeDescription="Skapa ett nytt dokument." ma:contentTypeScope="" ma:versionID="8da4531d35e4422981125cc616f19043">
  <xsd:schema xmlns:xsd="http://www.w3.org/2001/XMLSchema" xmlns:xs="http://www.w3.org/2001/XMLSchema" xmlns:p="http://schemas.microsoft.com/office/2006/metadata/properties" xmlns:ns2="a36bae38-e4c8-4377-86f6-ddce9f725de5" targetNamespace="http://schemas.microsoft.com/office/2006/metadata/properties" ma:root="true" ma:fieldsID="6e60a3e5bd4b8d6b61840fb93501d695" ns2:_="">
    <xsd:import namespace="a36bae38-e4c8-4377-86f6-ddce9f725d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bae38-e4c8-4377-86f6-ddce9f725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46953-4185-4A6C-89C2-6397CF9E5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bae38-e4c8-4377-86f6-ddce9f725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93AA9-36AB-463E-8213-E7B99EED3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82667-432C-4AE1-86E3-37B73F9D9B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Om statistiken</vt:lpstr>
      <vt:lpstr>Arbetslösa 16-65 år</vt:lpstr>
      <vt:lpstr>Arbetslösa unga vuxna 18-24 år</vt:lpstr>
      <vt:lpstr>Arbetslösa utrikes födda</vt:lpstr>
      <vt:lpstr>HELA GR</vt:lpstr>
      <vt:lpstr>Göteborg</vt:lpstr>
      <vt:lpstr>Arbetskraften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BF Nilsson</dc:creator>
  <cp:lastModifiedBy>Malin Isaksson</cp:lastModifiedBy>
  <dcterms:created xsi:type="dcterms:W3CDTF">2018-09-14T15:10:55Z</dcterms:created>
  <dcterms:modified xsi:type="dcterms:W3CDTF">2024-05-14T07:54:44Z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0x010100171A0E838D79774EBBBAA6E09A72B701</vt:lpwstr>
  </property>
</Properties>
</file>